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485" tabRatio="801" activeTab="0"/>
  </bookViews>
  <sheets>
    <sheet name="89" sheetId="1" r:id="rId1"/>
    <sheet name="9.02.16г.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<sst xmlns="http://schemas.openxmlformats.org/spreadsheetml/2006/main" count="705" uniqueCount="242">
  <si>
    <t>подпсь</t>
  </si>
  <si>
    <t>доходы поступающие в порядке возмещения расходов, понесенных в связи с эксплуатацией имущества</t>
  </si>
  <si>
    <t>КОДЫ</t>
  </si>
  <si>
    <t>«</t>
  </si>
  <si>
    <t>»</t>
  </si>
  <si>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</si>
  <si>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</si>
  <si>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</si>
  <si>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</si>
  <si>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</si>
  <si>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</si>
  <si>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</si>
  <si>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</si>
  <si>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</si>
  <si>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</si>
  <si>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</si>
  <si>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</si>
  <si>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</si>
  <si>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</si>
  <si>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</si>
  <si>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руб (с точностью до второго десятичного знака)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</si>
  <si>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</si>
  <si>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</si>
  <si>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</si>
  <si>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</si>
  <si>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</si>
  <si>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</si>
  <si>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</si>
  <si>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</si>
  <si>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</si>
  <si>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</si>
  <si>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</si>
  <si>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</si>
  <si>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</si>
  <si>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</si>
  <si>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</si>
  <si>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</si>
  <si>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прочие расходы</t>
  </si>
  <si>
    <t>иные выплаты, не запрещенные законодательством РФ</t>
  </si>
  <si>
    <t>№ стр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</si>
  <si>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</si>
  <si>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</si>
  <si>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</si>
  <si>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</si>
  <si>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</si>
  <si>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</si>
  <si>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</si>
  <si>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</si>
  <si>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</si>
  <si>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</si>
  <si>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</si>
  <si>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</si>
  <si>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</si>
  <si>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</si>
  <si>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</si>
  <si>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</si>
  <si>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</si>
  <si>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</si>
  <si>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</si>
  <si>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</si>
  <si>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</si>
  <si>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</si>
  <si>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</si>
  <si>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</si>
  <si>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</si>
  <si>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</t>
  </si>
  <si>
    <t>Сумма</t>
  </si>
  <si>
    <t>Приложение 1</t>
  </si>
  <si>
    <t>дебиторская задолженность по доходам, всего:</t>
  </si>
  <si>
    <t>по доходам, полученным за счет бюджетных средств</t>
  </si>
  <si>
    <t>приобретенного учреждением за счет доходов, полученных от платной и иной приносящей доход деятельности</t>
  </si>
  <si>
    <t>по доходам, полученным от платной и иной приносящей доход деятельности</t>
  </si>
  <si>
    <t>за счет бюджетных средств</t>
  </si>
  <si>
    <t>за счет доходов, полученных от платной и иной приносящей доход деятельности</t>
  </si>
  <si>
    <t>прочие выплаты</t>
  </si>
  <si>
    <t>заработная плата</t>
  </si>
  <si>
    <t>в том числе ремонт учреждения</t>
  </si>
  <si>
    <t>в том числе питание</t>
  </si>
  <si>
    <t>безвозмездные перечисления организациям, за исключением государственных и муниципальных</t>
  </si>
  <si>
    <t>работы, услуги по содержанию имущества</t>
  </si>
  <si>
    <t>прочие работы, услуги</t>
  </si>
  <si>
    <t>приобретение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</si>
  <si>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начисления на выплаты по оплате труда</t>
  </si>
  <si>
    <t>27</t>
  </si>
  <si>
    <t>28</t>
  </si>
  <si>
    <t>29</t>
  </si>
  <si>
    <t>30</t>
  </si>
  <si>
    <t>31</t>
  </si>
  <si>
    <t>32</t>
  </si>
  <si>
    <t>в том числе по:</t>
  </si>
  <si>
    <t>заработной плате</t>
  </si>
  <si>
    <t>прочим выплатам по оплате труда</t>
  </si>
  <si>
    <t>начислению на выплаты по оплате труда</t>
  </si>
  <si>
    <t>услугам связи</t>
  </si>
  <si>
    <t>транспортным услугам</t>
  </si>
  <si>
    <t>коммунальным услугам</t>
  </si>
  <si>
    <t>арендной плате за пользование имуществом</t>
  </si>
  <si>
    <t>работам, услугам по содержанию имущества</t>
  </si>
  <si>
    <t>в том числе по ремонту учреждения</t>
  </si>
  <si>
    <t>прочим работам, услугам</t>
  </si>
  <si>
    <t>безвозмездным перечислениям организациям, за исключением государственных и муниципальных</t>
  </si>
  <si>
    <t>пособиям по социальной помощи населению</t>
  </si>
  <si>
    <t>приобретению основных средств</t>
  </si>
  <si>
    <t>приобретению нематериальных активов</t>
  </si>
  <si>
    <t>приобретению материальных запасов</t>
  </si>
  <si>
    <t>в том числе по питанию</t>
  </si>
  <si>
    <t>прочим расходам</t>
  </si>
  <si>
    <t>иным выплатам, не запрещенным законодательством РФ</t>
  </si>
  <si>
    <t>дебиторская задолженность по расходам, всего:</t>
  </si>
  <si>
    <t>кредиторская задолженность, всего:</t>
  </si>
  <si>
    <t>из них по: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</si>
  <si>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</si>
  <si>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</si>
  <si>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</si>
  <si>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№ стр.</t>
  </si>
  <si>
    <t>Всего:</t>
  </si>
  <si>
    <t>Нефинансовые активы</t>
  </si>
  <si>
    <t xml:space="preserve">в том числе: </t>
  </si>
  <si>
    <t>стоимость недвижимого муниципального имущества</t>
  </si>
  <si>
    <t>стоимость движимого муниципального имущества</t>
  </si>
  <si>
    <t>стоимость особо ценного движимого имущества</t>
  </si>
  <si>
    <t>балансовая стоимость</t>
  </si>
  <si>
    <t>остаточная стоимость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</si>
  <si>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</si>
  <si>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</si>
  <si>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</si>
  <si>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</si>
  <si>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</si>
  <si>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</si>
  <si>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</si>
  <si>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</si>
  <si>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</si>
  <si>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</si>
  <si>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</si>
  <si>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</si>
  <si>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</si>
  <si>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</si>
  <si>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</si>
  <si>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</si>
  <si>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</si>
  <si>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</si>
  <si>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</si>
  <si>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</si>
  <si>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</si>
  <si>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</si>
  <si>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</si>
  <si>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</si>
  <si>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</si>
  <si>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</si>
  <si>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</si>
  <si>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</si>
  <si>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</si>
  <si>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</si>
  <si>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</si>
  <si>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</si>
  <si>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</si>
  <si>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</si>
  <si>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</si>
  <si>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</si>
  <si>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</si>
  <si>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</si>
  <si>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</si>
  <si>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</si>
  <si>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</si>
  <si>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</si>
  <si>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</si>
  <si>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</si>
  <si>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</si>
  <si>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</si>
  <si>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</si>
  <si>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</si>
  <si>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</si>
  <si>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</si>
  <si>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</si>
  <si>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</si>
  <si>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</si>
  <si>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</si>
  <si>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</si>
  <si>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</si>
  <si>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</si>
  <si>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</si>
  <si>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</si>
  <si>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</si>
  <si>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</si>
  <si>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</si>
  <si>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</si>
  <si>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</si>
  <si>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I. Сведения о деятельности учреждения</t>
  </si>
  <si>
    <t>Финансовые активы, всего</t>
  </si>
  <si>
    <t>Обязательства</t>
  </si>
  <si>
    <t>всего</t>
  </si>
  <si>
    <t>III. Показатели по поступлениям (доходам) и выплатам (расходам) учреждения</t>
  </si>
  <si>
    <t>в т.ч. простроченная кредиторская задолженность</t>
  </si>
  <si>
    <t>субсидии на выполнение муниципального задания</t>
  </si>
  <si>
    <t>СОГЛАСОВАНО</t>
  </si>
  <si>
    <t>целевые субсидии*</t>
  </si>
  <si>
    <t>бюджетные инвестиции**</t>
  </si>
  <si>
    <t>поступления от оказания учреждением  услуг (выполнения работ), относящихся в соответствии с уставом учреждения 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</si>
  <si>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</si>
  <si>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</si>
  <si>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бюджетные инвестиции. В случае, если решение о предоставлении бюджетных инвестиций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</si>
  <si>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>n-1</t>
  </si>
  <si>
    <t>n</t>
  </si>
  <si>
    <t xml:space="preserve">Поступления (Доходы), всего: (сумма столбцов 4 - n) </t>
  </si>
  <si>
    <t>целевые субсидии (всего)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</si>
  <si>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  (всего)</t>
  </si>
  <si>
    <t>арендная плата за пользование имуществом</t>
  </si>
  <si>
    <t>доходы от оказания платных услуг***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</si>
  <si>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</si>
  <si>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</si>
  <si>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r>
      <t xml:space="preserve">II. Показатели финансового состояния учреждения 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</si>
  <si>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r>
      <t>Остаток средств</t>
    </r>
    <r>
      <rPr>
        <b/>
        <vertAlign val="superscript"/>
        <sz val="14"/>
        <rFont val="Times New Roman"/>
        <family val="1"/>
      </rPr>
      <t>1</t>
    </r>
  </si>
  <si>
    <t>Т.В. Астахова</t>
  </si>
  <si>
    <t xml:space="preserve">410086 г. Саратов, ул. Мало-Елшанская, 5 </t>
  </si>
  <si>
    <t>1. Обеспечение гарантий права на образование; 2. осуществление образовательного процесса; 3. формирование общей культуры личности на  основе обязательного минимума содержаниия общеобразовательных программ, создание условий для развития личности, ее самореализация и самоопределения; 4. создание основы осознанного выбора и последующего освоения профессиональных образоваттельных  программ; 5. воспитание гражданственности, трудолюбия, уважения к правам и свободам человека, любви к окружающей природе, Родине, семье; 6. создание условий, гарантирующих охрану и укрепление здоровья обучающихся; 7. создание условий для развития массовой физкультуры и спорта, приобщения к здоровому образу жизни, оказания физкультурно-оздоровительных услуг</t>
  </si>
  <si>
    <t>1. реализация общеобразовательных программ начального общего, основного общего, среднего (полного) общего образования; 2. реализация дополнительных образовательных услуг при исполнении муниципального задания.</t>
  </si>
  <si>
    <t xml:space="preserve">Реализация основных общеобразовательных программ в части финансирования расходов на ежемесячное денежное вознаграждение за классное руководство </t>
  </si>
  <si>
    <t>Директор МОУ "Гимназия № 89"</t>
  </si>
  <si>
    <t>Муниципальное  образовательное учреждение "Гимназия №89"</t>
  </si>
  <si>
    <t>МОУ "Гимназия № 89"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</si>
  <si>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</si>
  <si>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Дополнительные образовательные услуги: 1. Консультация учителя; 2. Консультация педагога-психолога; 3. Занятия в группе "Подготовка к школе"; 4. Обучение в секции "Обучение плаванию"; 5. Обучение в секции "Синхронное плавание"; 6. Обучение в секции "Спортивное плавание"; 7. Обучение в секции "Аквааэробика"; 8. Обучение в секции "Стэп-аэробика"; 9. Обучение в секции "Пауэрлифтинг"; 10. Обучение в секции "Восточные единоборства"; 11. Обучение в секции "Настольный теннис"; 12. Обучение в секции "Гимнастика"; 13. Обучение в секции "Спортивная акробатика"; 14. Преподавание курса по изучению второго иностранного языка; 15. Занятия в кружке современного танца; 16. Занятия в кружке хореографии и танцев; 17. Занятия в кружке ритмики.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</si>
  <si>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за счет средств областного бюджета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</si>
  <si>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 за счет средств бюджета города</t>
  </si>
  <si>
    <t>Реализация мероприятий подпрограмма "Создание безбарьерной среды жизнидеятельности для инвалидов и других маломобильных групп населения в учреждениях образования муниципального образования "Город Саратов" в рамках муниципальной программы "Создание безбарьерной среды жизнидеятельности для инвалидов и других маломобильных групп населения в учреждениях образования муниципального образования "Город Саратов" на 2014 год</t>
  </si>
  <si>
    <t>Управление Федерального казначейства по Саратовкой области</t>
  </si>
  <si>
    <t>Погашение кредиторской задолженности прошлых лет</t>
  </si>
  <si>
    <t>поступления от иной приносящей доход деятельности</t>
  </si>
  <si>
    <t>Возвраты расходов и выплат обеспечений прошлых лет</t>
  </si>
  <si>
    <t>Расходы, всего: (сумма строк 07, 11, 19-21, 26-28)</t>
  </si>
  <si>
    <t>оплата труда и начисления на выплаты по оплате труда, всего: (сумма строк 08-10)</t>
  </si>
  <si>
    <t>оплата работ и услуг, всего: (сумма строк 12-16, 18)</t>
  </si>
  <si>
    <t>поступление нефинансовых активов, всего: (сумма строк 22-24)</t>
  </si>
  <si>
    <r>
      <t>Остаток средств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(строка 01 + строка 02 + строка 03 - строка 06)</t>
    </r>
  </si>
  <si>
    <t>План финансово-хозяйственной деятельности общеобразовательного учреждения на 2016  год</t>
  </si>
  <si>
    <t>Председатель комитета по экономике</t>
  </si>
  <si>
    <t>администрации муниципального образования "Город Саратов"</t>
  </si>
  <si>
    <t>января</t>
  </si>
  <si>
    <t>А.А. Разборов</t>
  </si>
  <si>
    <t>февраля</t>
  </si>
  <si>
    <t>9 февраля</t>
  </si>
  <si>
    <t>18 января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</si>
</sst>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16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22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2" fillId="0" borderId="13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left" indent="1"/>
    </xf>
    <xf numFmtId="49" fontId="23" fillId="0" borderId="0" xfId="0" applyNumberFormat="1" applyFont="1" applyFill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" fontId="18" fillId="0" borderId="12" xfId="0" applyNumberFormat="1" applyFont="1" applyBorder="1" applyAlignment="1">
      <alignment horizontal="center" vertical="top" wrapText="1"/>
    </xf>
    <xf numFmtId="4" fontId="1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/>
    </xf>
    <xf numFmtId="4" fontId="18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/>
    </xf>
    <xf numFmtId="4" fontId="19" fillId="0" borderId="12" xfId="0" applyNumberFormat="1" applyFont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 vertical="top" wrapText="1"/>
    </xf>
    <xf numFmtId="4" fontId="27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wrapText="1"/>
    </xf>
    <xf numFmtId="4" fontId="18" fillId="34" borderId="1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4" fontId="19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32" fillId="0" borderId="14" xfId="0" applyFont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4" fontId="18" fillId="34" borderId="12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" fontId="68" fillId="0" borderId="12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Fill="1" applyAlignment="1">
      <alignment horizontal="justify"/>
    </xf>
    <xf numFmtId="0" fontId="14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/>
    </xf>
    <xf numFmtId="0" fontId="28" fillId="0" borderId="0" xfId="0" applyFont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left" wrapText="1" indent="2"/>
    </xf>
    <xf numFmtId="0" fontId="14" fillId="0" borderId="18" xfId="0" applyFont="1" applyFill="1" applyBorder="1" applyAlignment="1">
      <alignment horizontal="left" wrapText="1" indent="2"/>
    </xf>
    <xf numFmtId="0" fontId="14" fillId="0" borderId="19" xfId="0" applyFont="1" applyFill="1" applyBorder="1" applyAlignment="1">
      <alignment horizontal="left" wrapText="1" indent="2"/>
    </xf>
    <xf numFmtId="4" fontId="19" fillId="0" borderId="12" xfId="0" applyNumberFormat="1" applyFont="1" applyFill="1" applyBorder="1" applyAlignment="1">
      <alignment horizontal="center"/>
    </xf>
    <xf numFmtId="4" fontId="19" fillId="0" borderId="16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20" xfId="0" applyNumberFormat="1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justify" vertical="top" wrapText="1"/>
    </xf>
    <xf numFmtId="4" fontId="18" fillId="0" borderId="12" xfId="0" applyNumberFormat="1" applyFont="1" applyFill="1" applyBorder="1" applyAlignment="1">
      <alignment horizontal="center"/>
    </xf>
    <xf numFmtId="4" fontId="18" fillId="0" borderId="16" xfId="0" applyNumberFormat="1" applyFont="1" applyBorder="1" applyAlignment="1">
      <alignment horizontal="center" vertical="top" wrapText="1"/>
    </xf>
    <xf numFmtId="4" fontId="18" fillId="0" borderId="15" xfId="0" applyNumberFormat="1" applyFont="1" applyBorder="1" applyAlignment="1">
      <alignment horizontal="center" vertical="top" wrapText="1"/>
    </xf>
    <xf numFmtId="4" fontId="18" fillId="0" borderId="20" xfId="0" applyNumberFormat="1" applyFont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 indent="2"/>
    </xf>
    <xf numFmtId="4" fontId="19" fillId="0" borderId="16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 vertical="top" wrapText="1"/>
    </xf>
    <xf numFmtId="4" fontId="14" fillId="0" borderId="21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left" wrapText="1" indent="2"/>
    </xf>
    <xf numFmtId="0" fontId="14" fillId="0" borderId="0" xfId="0" applyFont="1" applyFill="1" applyBorder="1" applyAlignment="1">
      <alignment horizontal="left" wrapText="1" indent="2"/>
    </xf>
    <xf numFmtId="0" fontId="14" fillId="0" borderId="11" xfId="0" applyFont="1" applyFill="1" applyBorder="1" applyAlignment="1">
      <alignment horizontal="left" wrapText="1" indent="2"/>
    </xf>
    <xf numFmtId="0" fontId="14" fillId="0" borderId="23" xfId="0" applyFont="1" applyFill="1" applyBorder="1" applyAlignment="1">
      <alignment horizontal="left" wrapText="1" indent="2"/>
    </xf>
    <xf numFmtId="0" fontId="14" fillId="0" borderId="10" xfId="0" applyFont="1" applyFill="1" applyBorder="1" applyAlignment="1">
      <alignment horizontal="left" wrapText="1" indent="2"/>
    </xf>
    <xf numFmtId="0" fontId="14" fillId="0" borderId="24" xfId="0" applyFont="1" applyFill="1" applyBorder="1" applyAlignment="1">
      <alignment horizontal="left" wrapText="1" indent="2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" fontId="14" fillId="0" borderId="17" xfId="0" applyNumberFormat="1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 vertical="top" wrapText="1"/>
    </xf>
    <xf numFmtId="4" fontId="14" fillId="0" borderId="18" xfId="0" applyNumberFormat="1" applyFont="1" applyFill="1" applyBorder="1" applyAlignment="1">
      <alignment horizontal="center" vertical="top" wrapText="1"/>
    </xf>
    <xf numFmtId="4" fontId="14" fillId="0" borderId="22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 wrapText="1"/>
    </xf>
    <xf numFmtId="4" fontId="14" fillId="0" borderId="23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wrapText="1" indent="5"/>
    </xf>
    <xf numFmtId="0" fontId="14" fillId="0" borderId="15" xfId="0" applyFont="1" applyFill="1" applyBorder="1" applyAlignment="1">
      <alignment horizontal="left" wrapText="1" indent="5"/>
    </xf>
    <xf numFmtId="0" fontId="14" fillId="0" borderId="20" xfId="0" applyFont="1" applyFill="1" applyBorder="1" applyAlignment="1">
      <alignment horizontal="left" wrapText="1" indent="5"/>
    </xf>
    <xf numFmtId="0" fontId="14" fillId="0" borderId="16" xfId="0" applyFont="1" applyFill="1" applyBorder="1" applyAlignment="1">
      <alignment horizontal="left" wrapText="1" indent="7"/>
    </xf>
    <xf numFmtId="0" fontId="14" fillId="0" borderId="15" xfId="0" applyFont="1" applyFill="1" applyBorder="1" applyAlignment="1">
      <alignment horizontal="left" wrapText="1" indent="7"/>
    </xf>
    <xf numFmtId="0" fontId="14" fillId="0" borderId="20" xfId="0" applyFont="1" applyFill="1" applyBorder="1" applyAlignment="1">
      <alignment horizontal="left" wrapText="1" indent="7"/>
    </xf>
    <xf numFmtId="4" fontId="18" fillId="0" borderId="12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wrapText="1" indent="4"/>
    </xf>
    <xf numFmtId="0" fontId="14" fillId="0" borderId="15" xfId="0" applyFont="1" applyFill="1" applyBorder="1" applyAlignment="1">
      <alignment horizontal="left" wrapText="1" indent="4"/>
    </xf>
    <xf numFmtId="0" fontId="14" fillId="0" borderId="20" xfId="0" applyFont="1" applyFill="1" applyBorder="1" applyAlignment="1">
      <alignment horizontal="left" wrapText="1" indent="4"/>
    </xf>
    <xf numFmtId="4" fontId="18" fillId="0" borderId="13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/>
    </xf>
    <xf numFmtId="4" fontId="1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 vertical="top" wrapText="1"/>
    </xf>
    <xf numFmtId="4" fontId="18" fillId="33" borderId="13" xfId="0" applyNumberFormat="1" applyFont="1" applyFill="1" applyBorder="1" applyAlignment="1">
      <alignment horizontal="center"/>
    </xf>
    <xf numFmtId="4" fontId="18" fillId="33" borderId="14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top" wrapText="1" indent="1"/>
    </xf>
    <xf numFmtId="4" fontId="18" fillId="33" borderId="17" xfId="0" applyNumberFormat="1" applyFont="1" applyFill="1" applyBorder="1" applyAlignment="1">
      <alignment horizontal="center"/>
    </xf>
    <xf numFmtId="4" fontId="18" fillId="33" borderId="18" xfId="0" applyNumberFormat="1" applyFont="1" applyFill="1" applyBorder="1" applyAlignment="1">
      <alignment horizontal="center"/>
    </xf>
    <xf numFmtId="4" fontId="18" fillId="33" borderId="19" xfId="0" applyNumberFormat="1" applyFont="1" applyFill="1" applyBorder="1" applyAlignment="1">
      <alignment horizontal="center"/>
    </xf>
    <xf numFmtId="4" fontId="18" fillId="33" borderId="23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4" fontId="18" fillId="33" borderId="24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 wrapText="1"/>
    </xf>
    <xf numFmtId="4" fontId="0" fillId="33" borderId="12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left" vertical="top" wrapText="1" indent="2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4" fillId="0" borderId="21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wrapText="1"/>
    </xf>
    <xf numFmtId="4" fontId="18" fillId="34" borderId="12" xfId="0" applyNumberFormat="1" applyFont="1" applyFill="1" applyBorder="1" applyAlignment="1">
      <alignment horizontal="center" vertical="top" wrapText="1"/>
    </xf>
    <xf numFmtId="4" fontId="0" fillId="34" borderId="12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4" fontId="18" fillId="0" borderId="16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1" fillId="0" borderId="14" xfId="0" applyFont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 indent="12"/>
    </xf>
    <xf numFmtId="0" fontId="14" fillId="0" borderId="15" xfId="0" applyFont="1" applyFill="1" applyBorder="1" applyAlignment="1">
      <alignment horizontal="left" vertical="top" wrapText="1" indent="12"/>
    </xf>
    <xf numFmtId="0" fontId="14" fillId="0" borderId="20" xfId="0" applyFont="1" applyFill="1" applyBorder="1" applyAlignment="1">
      <alignment horizontal="left" vertical="top" wrapText="1" indent="12"/>
    </xf>
    <xf numFmtId="4" fontId="14" fillId="0" borderId="12" xfId="0" applyNumberFormat="1" applyFont="1" applyBorder="1" applyAlignment="1">
      <alignment horizontal="center" vertical="top" wrapText="1"/>
    </xf>
    <xf numFmtId="0" fontId="18" fillId="33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 indent="12"/>
    </xf>
    <xf numFmtId="4" fontId="14" fillId="0" borderId="17" xfId="0" applyNumberFormat="1" applyFont="1" applyBorder="1" applyAlignment="1">
      <alignment horizontal="center" vertical="top" wrapText="1"/>
    </xf>
    <xf numFmtId="4" fontId="14" fillId="0" borderId="18" xfId="0" applyNumberFormat="1" applyFont="1" applyBorder="1" applyAlignment="1">
      <alignment horizontal="center" vertical="top" wrapText="1"/>
    </xf>
    <xf numFmtId="4" fontId="14" fillId="0" borderId="19" xfId="0" applyNumberFormat="1" applyFont="1" applyBorder="1" applyAlignment="1">
      <alignment horizontal="center" vertical="top" wrapText="1"/>
    </xf>
    <xf numFmtId="4" fontId="14" fillId="0" borderId="22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4" fillId="0" borderId="24" xfId="0" applyNumberFormat="1" applyFont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2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 indent="14"/>
    </xf>
    <xf numFmtId="0" fontId="14" fillId="0" borderId="15" xfId="0" applyFont="1" applyFill="1" applyBorder="1" applyAlignment="1">
      <alignment horizontal="left" vertical="top" wrapText="1" indent="14"/>
    </xf>
    <xf numFmtId="0" fontId="14" fillId="0" borderId="20" xfId="0" applyFont="1" applyFill="1" applyBorder="1" applyAlignment="1">
      <alignment horizontal="left" vertical="top" wrapText="1" indent="14"/>
    </xf>
    <xf numFmtId="4" fontId="14" fillId="0" borderId="16" xfId="0" applyNumberFormat="1" applyFont="1" applyBorder="1" applyAlignment="1">
      <alignment horizontal="center" vertical="top" wrapText="1"/>
    </xf>
    <xf numFmtId="4" fontId="14" fillId="0" borderId="15" xfId="0" applyNumberFormat="1" applyFont="1" applyBorder="1" applyAlignment="1">
      <alignment horizontal="center" vertical="top" wrapText="1"/>
    </xf>
    <xf numFmtId="4" fontId="14" fillId="0" borderId="20" xfId="0" applyNumberFormat="1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 indent="7"/>
    </xf>
    <xf numFmtId="0" fontId="14" fillId="0" borderId="15" xfId="0" applyFont="1" applyFill="1" applyBorder="1" applyAlignment="1">
      <alignment horizontal="left" vertical="top" wrapText="1" indent="7"/>
    </xf>
    <xf numFmtId="0" fontId="14" fillId="0" borderId="20" xfId="0" applyFont="1" applyFill="1" applyBorder="1" applyAlignment="1">
      <alignment horizontal="left" vertical="top" wrapText="1" indent="7"/>
    </xf>
    <xf numFmtId="0" fontId="14" fillId="0" borderId="16" xfId="0" applyFont="1" applyFill="1" applyBorder="1" applyAlignment="1">
      <alignment horizontal="left" vertical="top" wrapText="1" indent="10"/>
    </xf>
    <xf numFmtId="0" fontId="14" fillId="0" borderId="15" xfId="0" applyFont="1" applyFill="1" applyBorder="1" applyAlignment="1">
      <alignment horizontal="left" vertical="top" wrapText="1" indent="10"/>
    </xf>
    <xf numFmtId="0" fontId="14" fillId="0" borderId="20" xfId="0" applyFont="1" applyFill="1" applyBorder="1" applyAlignment="1">
      <alignment horizontal="left" vertical="top" wrapText="1" indent="10"/>
    </xf>
    <xf numFmtId="0" fontId="14" fillId="0" borderId="12" xfId="0" applyFont="1" applyFill="1" applyBorder="1" applyAlignment="1">
      <alignment horizontal="left" vertical="top" wrapText="1" indent="14"/>
    </xf>
    <xf numFmtId="4" fontId="14" fillId="0" borderId="19" xfId="0" applyNumberFormat="1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 indent="5"/>
    </xf>
    <xf numFmtId="0" fontId="14" fillId="0" borderId="15" xfId="0" applyFont="1" applyFill="1" applyBorder="1" applyAlignment="1">
      <alignment horizontal="left" vertical="top" wrapText="1" indent="5"/>
    </xf>
    <xf numFmtId="0" fontId="14" fillId="0" borderId="20" xfId="0" applyFont="1" applyFill="1" applyBorder="1" applyAlignment="1">
      <alignment horizontal="left" vertical="top" wrapText="1" indent="5"/>
    </xf>
    <xf numFmtId="0" fontId="14" fillId="0" borderId="16" xfId="0" applyFont="1" applyFill="1" applyBorder="1" applyAlignment="1">
      <alignment horizontal="left" vertical="top" wrapText="1" indent="2"/>
    </xf>
    <xf numFmtId="0" fontId="14" fillId="0" borderId="15" xfId="0" applyFont="1" applyFill="1" applyBorder="1" applyAlignment="1">
      <alignment horizontal="left" vertical="top" wrapText="1" indent="2"/>
    </xf>
    <xf numFmtId="0" fontId="14" fillId="0" borderId="20" xfId="0" applyFont="1" applyFill="1" applyBorder="1" applyAlignment="1">
      <alignment horizontal="left" vertical="top" wrapText="1" indent="2"/>
    </xf>
    <xf numFmtId="0" fontId="14" fillId="33" borderId="16" xfId="0" applyFont="1" applyFill="1" applyBorder="1" applyAlignment="1">
      <alignment horizontal="left" vertical="top" wrapText="1" indent="3"/>
    </xf>
    <xf numFmtId="0" fontId="14" fillId="33" borderId="15" xfId="0" applyFont="1" applyFill="1" applyBorder="1" applyAlignment="1">
      <alignment horizontal="left" vertical="top" wrapText="1" indent="3"/>
    </xf>
    <xf numFmtId="0" fontId="14" fillId="33" borderId="20" xfId="0" applyFont="1" applyFill="1" applyBorder="1" applyAlignment="1">
      <alignment horizontal="left" vertical="top" wrapText="1" indent="3"/>
    </xf>
    <xf numFmtId="4" fontId="22" fillId="0" borderId="16" xfId="0" applyNumberFormat="1" applyFont="1" applyFill="1" applyBorder="1" applyAlignment="1">
      <alignment horizontal="center" vertical="top" wrapText="1"/>
    </xf>
    <xf numFmtId="4" fontId="22" fillId="0" borderId="15" xfId="0" applyNumberFormat="1" applyFont="1" applyFill="1" applyBorder="1" applyAlignment="1">
      <alignment horizontal="center" vertical="top" wrapText="1"/>
    </xf>
    <xf numFmtId="4" fontId="22" fillId="0" borderId="20" xfId="0" applyNumberFormat="1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2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2" fillId="0" borderId="16" xfId="0" applyFont="1" applyFill="1" applyBorder="1" applyAlignment="1">
      <alignment horizontal="justify" vertical="top" wrapText="1"/>
    </xf>
    <xf numFmtId="0" fontId="22" fillId="0" borderId="15" xfId="0" applyFont="1" applyFill="1" applyBorder="1" applyAlignment="1">
      <alignment horizontal="justify" vertical="top" wrapText="1"/>
    </xf>
    <xf numFmtId="0" fontId="22" fillId="0" borderId="20" xfId="0" applyFont="1" applyFill="1" applyBorder="1" applyAlignment="1">
      <alignment horizontal="justify" vertical="top" wrapText="1"/>
    </xf>
    <xf numFmtId="4" fontId="22" fillId="0" borderId="12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 indent="12"/>
    </xf>
    <xf numFmtId="0" fontId="14" fillId="0" borderId="18" xfId="0" applyFont="1" applyFill="1" applyBorder="1" applyAlignment="1">
      <alignment horizontal="left" vertical="top" wrapText="1" indent="12"/>
    </xf>
    <xf numFmtId="0" fontId="14" fillId="0" borderId="19" xfId="0" applyFont="1" applyFill="1" applyBorder="1" applyAlignment="1">
      <alignment horizontal="left" vertical="top" wrapText="1" indent="12"/>
    </xf>
    <xf numFmtId="0" fontId="14" fillId="0" borderId="23" xfId="0" applyFont="1" applyFill="1" applyBorder="1" applyAlignment="1">
      <alignment horizontal="left" vertical="top" wrapText="1" indent="12"/>
    </xf>
    <xf numFmtId="0" fontId="14" fillId="0" borderId="10" xfId="0" applyFont="1" applyFill="1" applyBorder="1" applyAlignment="1">
      <alignment horizontal="left" vertical="top" wrapText="1" indent="12"/>
    </xf>
    <xf numFmtId="0" fontId="14" fillId="0" borderId="24" xfId="0" applyFont="1" applyFill="1" applyBorder="1" applyAlignment="1">
      <alignment horizontal="left" vertical="top" wrapText="1" indent="12"/>
    </xf>
    <xf numFmtId="0" fontId="14" fillId="0" borderId="16" xfId="0" applyFont="1" applyBorder="1" applyAlignment="1">
      <alignment horizontal="left" vertical="top" wrapText="1" indent="12"/>
    </xf>
    <xf numFmtId="0" fontId="14" fillId="0" borderId="15" xfId="0" applyFont="1" applyBorder="1" applyAlignment="1">
      <alignment horizontal="left" vertical="top" wrapText="1" indent="12"/>
    </xf>
    <xf numFmtId="0" fontId="14" fillId="0" borderId="20" xfId="0" applyFont="1" applyBorder="1" applyAlignment="1">
      <alignment horizontal="left" vertical="top" wrapText="1" indent="12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 indent="10"/>
    </xf>
    <xf numFmtId="0" fontId="14" fillId="0" borderId="15" xfId="0" applyFont="1" applyBorder="1" applyAlignment="1">
      <alignment horizontal="left" vertical="top" wrapText="1" indent="10"/>
    </xf>
    <xf numFmtId="0" fontId="14" fillId="0" borderId="20" xfId="0" applyFont="1" applyBorder="1" applyAlignment="1">
      <alignment horizontal="left" vertical="top" wrapText="1" indent="10"/>
    </xf>
    <xf numFmtId="0" fontId="14" fillId="0" borderId="16" xfId="0" applyFont="1" applyFill="1" applyBorder="1" applyAlignment="1">
      <alignment horizontal="left" vertical="top" wrapText="1" indent="3"/>
    </xf>
    <xf numFmtId="0" fontId="14" fillId="0" borderId="15" xfId="0" applyFont="1" applyFill="1" applyBorder="1" applyAlignment="1">
      <alignment horizontal="left" vertical="top" wrapText="1" indent="3"/>
    </xf>
    <xf numFmtId="0" fontId="14" fillId="0" borderId="20" xfId="0" applyFont="1" applyFill="1" applyBorder="1" applyAlignment="1">
      <alignment horizontal="left" vertical="top" wrapText="1" indent="3"/>
    </xf>
    <xf numFmtId="0" fontId="14" fillId="0" borderId="16" xfId="0" applyFont="1" applyBorder="1" applyAlignment="1">
      <alignment horizontal="left" vertical="top" wrapText="1" indent="5"/>
    </xf>
    <xf numFmtId="0" fontId="14" fillId="0" borderId="15" xfId="0" applyFont="1" applyBorder="1" applyAlignment="1">
      <alignment horizontal="left" vertical="top" wrapText="1" indent="5"/>
    </xf>
    <xf numFmtId="0" fontId="14" fillId="0" borderId="20" xfId="0" applyFont="1" applyBorder="1" applyAlignment="1">
      <alignment horizontal="left" vertical="top" wrapText="1" indent="5"/>
    </xf>
    <xf numFmtId="4" fontId="14" fillId="0" borderId="16" xfId="0" applyNumberFormat="1" applyFont="1" applyBorder="1" applyAlignment="1">
      <alignment horizontal="left" vertical="top" wrapText="1" indent="5"/>
    </xf>
    <xf numFmtId="4" fontId="14" fillId="0" borderId="15" xfId="0" applyNumberFormat="1" applyFont="1" applyBorder="1" applyAlignment="1">
      <alignment horizontal="left" vertical="top" wrapText="1" indent="5"/>
    </xf>
    <xf numFmtId="4" fontId="14" fillId="0" borderId="20" xfId="0" applyNumberFormat="1" applyFont="1" applyBorder="1" applyAlignment="1">
      <alignment horizontal="left" vertical="top" wrapText="1" indent="5"/>
    </xf>
    <xf numFmtId="4" fontId="14" fillId="0" borderId="16" xfId="0" applyNumberFormat="1" applyFont="1" applyBorder="1" applyAlignment="1">
      <alignment horizontal="left" vertical="top" wrapText="1" indent="7"/>
    </xf>
    <xf numFmtId="4" fontId="14" fillId="0" borderId="15" xfId="0" applyNumberFormat="1" applyFont="1" applyBorder="1" applyAlignment="1">
      <alignment horizontal="left" vertical="top" wrapText="1" indent="7"/>
    </xf>
    <xf numFmtId="4" fontId="14" fillId="0" borderId="20" xfId="0" applyNumberFormat="1" applyFont="1" applyBorder="1" applyAlignment="1">
      <alignment horizontal="left" vertical="top" wrapText="1" indent="7"/>
    </xf>
    <xf numFmtId="0" fontId="22" fillId="33" borderId="16" xfId="0" applyFont="1" applyFill="1" applyBorder="1" applyAlignment="1">
      <alignment horizontal="justify" vertical="top" wrapText="1"/>
    </xf>
    <xf numFmtId="0" fontId="22" fillId="33" borderId="15" xfId="0" applyFont="1" applyFill="1" applyBorder="1" applyAlignment="1">
      <alignment horizontal="justify" vertical="top" wrapText="1"/>
    </xf>
    <xf numFmtId="0" fontId="22" fillId="33" borderId="20" xfId="0" applyFont="1" applyFill="1" applyBorder="1" applyAlignment="1">
      <alignment horizontal="justify" vertical="top" wrapText="1"/>
    </xf>
    <xf numFmtId="4" fontId="22" fillId="0" borderId="16" xfId="0" applyNumberFormat="1" applyFont="1" applyBorder="1" applyAlignment="1">
      <alignment horizontal="center" vertical="top" wrapText="1"/>
    </xf>
    <xf numFmtId="4" fontId="22" fillId="0" borderId="15" xfId="0" applyNumberFormat="1" applyFont="1" applyBorder="1" applyAlignment="1">
      <alignment horizontal="center" vertical="top" wrapText="1"/>
    </xf>
    <xf numFmtId="4" fontId="22" fillId="0" borderId="20" xfId="0" applyNumberFormat="1" applyFont="1" applyBorder="1" applyAlignment="1">
      <alignment horizontal="center" vertical="top" wrapText="1"/>
    </xf>
    <xf numFmtId="4" fontId="14" fillId="0" borderId="16" xfId="0" applyNumberFormat="1" applyFont="1" applyBorder="1" applyAlignment="1">
      <alignment horizontal="left" vertical="top" wrapText="1" indent="2"/>
    </xf>
    <xf numFmtId="4" fontId="14" fillId="0" borderId="15" xfId="0" applyNumberFormat="1" applyFont="1" applyBorder="1" applyAlignment="1">
      <alignment horizontal="left" vertical="top" wrapText="1" indent="2"/>
    </xf>
    <xf numFmtId="4" fontId="14" fillId="0" borderId="20" xfId="0" applyNumberFormat="1" applyFont="1" applyBorder="1" applyAlignment="1">
      <alignment horizontal="left" vertical="top" wrapText="1" indent="2"/>
    </xf>
    <xf numFmtId="0" fontId="14" fillId="0" borderId="12" xfId="0" applyFont="1" applyBorder="1" applyAlignment="1">
      <alignment horizontal="left" wrapText="1" indent="11"/>
    </xf>
    <xf numFmtId="4" fontId="22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 indent="3"/>
    </xf>
    <xf numFmtId="0" fontId="14" fillId="0" borderId="12" xfId="0" applyFont="1" applyBorder="1" applyAlignment="1">
      <alignment horizontal="left" wrapText="1" indent="8"/>
    </xf>
    <xf numFmtId="4" fontId="22" fillId="33" borderId="16" xfId="0" applyNumberFormat="1" applyFont="1" applyFill="1" applyBorder="1" applyAlignment="1">
      <alignment horizontal="center" vertical="top" wrapText="1"/>
    </xf>
    <xf numFmtId="4" fontId="22" fillId="33" borderId="15" xfId="0" applyNumberFormat="1" applyFont="1" applyFill="1" applyBorder="1" applyAlignment="1">
      <alignment horizontal="center" vertical="top" wrapText="1"/>
    </xf>
    <xf numFmtId="4" fontId="22" fillId="33" borderId="20" xfId="0" applyNumberFormat="1" applyFont="1" applyFill="1" applyBorder="1" applyAlignment="1">
      <alignment horizontal="center" vertical="top" wrapText="1"/>
    </xf>
    <xf numFmtId="4" fontId="22" fillId="33" borderId="12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left" wrapText="1" indent="10"/>
    </xf>
    <xf numFmtId="4" fontId="14" fillId="0" borderId="12" xfId="0" applyNumberFormat="1" applyFont="1" applyFill="1" applyBorder="1" applyAlignment="1">
      <alignment horizontal="left" vertical="top" wrapText="1" indent="3"/>
    </xf>
    <xf numFmtId="0" fontId="14" fillId="0" borderId="12" xfId="0" applyFont="1" applyBorder="1" applyAlignment="1">
      <alignment horizontal="left" wrapText="1" indent="6"/>
    </xf>
    <xf numFmtId="4" fontId="14" fillId="0" borderId="12" xfId="0" applyNumberFormat="1" applyFont="1" applyFill="1" applyBorder="1" applyAlignment="1">
      <alignment horizontal="left" vertical="top" wrapText="1" indent="5"/>
    </xf>
    <xf numFmtId="4" fontId="22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/>
    </xf>
    <xf numFmtId="0" fontId="19" fillId="0" borderId="18" xfId="0" applyFont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14" fillId="0" borderId="1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1" xfId="0" applyFont="1" applyBorder="1" applyAlignment="1">
      <alignment horizontal="right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14" fontId="14" fillId="0" borderId="12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14" fontId="1" fillId="0" borderId="16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4" fontId="1" fillId="0" borderId="2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9" fillId="0" borderId="1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42"/>
  <sheetViews>
    <sheetView tabSelected="1" zoomScale="70" zoomScaleNormal="70" zoomScalePageLayoutView="0" workbookViewId="0" topLeftCell="B1">
      <selection activeCell="W24" sqref="W24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2.00390625" style="1" customWidth="1"/>
    <col min="17" max="17" width="28.00390625" style="1" hidden="1" customWidth="1"/>
    <col min="18" max="18" width="18.375" style="1" hidden="1" customWidth="1"/>
    <col min="19" max="19" width="22.25390625" style="1" customWidth="1"/>
    <col min="20" max="20" width="21.875" style="1" customWidth="1"/>
    <col min="21" max="21" width="16.75390625" style="1" hidden="1" customWidth="1"/>
    <col min="22" max="22" width="10.875" style="1" customWidth="1"/>
    <col min="23" max="23" width="19.00390625" style="1" customWidth="1"/>
    <col min="24" max="24" width="16.125" style="1" customWidth="1"/>
    <col min="25" max="26" width="18.625" style="1" customWidth="1"/>
    <col min="27" max="27" width="15.125" style="1" customWidth="1"/>
    <col min="28" max="16384" width="9.125" style="1" customWidth="1"/>
  </cols>
  <sheetData>
    <row r="1" spans="1:35" s="4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71" t="s">
        <v>67</v>
      </c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1"/>
      <c r="AC2" s="1"/>
      <c r="AD2" s="1"/>
      <c r="AE2" s="1"/>
      <c r="AF2" s="1"/>
      <c r="AG2" s="1"/>
      <c r="AH2" s="1"/>
      <c r="AI2" s="1"/>
    </row>
    <row r="3" spans="1:3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1"/>
      <c r="AC3" s="1"/>
      <c r="AD3" s="1"/>
      <c r="AE3" s="1"/>
      <c r="AF3" s="1"/>
      <c r="AG3" s="1"/>
      <c r="AH3" s="1"/>
      <c r="AI3" s="1"/>
    </row>
    <row r="4" spans="1:35" s="5" customFormat="1" ht="20.25">
      <c r="A4" s="466" t="s">
        <v>194</v>
      </c>
      <c r="B4" s="466"/>
      <c r="C4" s="466"/>
      <c r="D4" s="466"/>
      <c r="E4" s="466"/>
      <c r="F4" s="466"/>
      <c r="G4" s="466"/>
      <c r="H4" s="46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7"/>
      <c r="U4" s="27"/>
      <c r="V4" s="472" t="s">
        <v>9</v>
      </c>
      <c r="W4" s="472"/>
      <c r="X4" s="472"/>
      <c r="Y4" s="472"/>
      <c r="Z4" s="472"/>
      <c r="AA4" s="472"/>
      <c r="AB4" s="29"/>
      <c r="AC4" s="29"/>
      <c r="AD4" s="29"/>
      <c r="AE4" s="29"/>
      <c r="AF4" s="29"/>
      <c r="AG4" s="29"/>
      <c r="AH4" s="29"/>
      <c r="AI4" s="29"/>
    </row>
    <row r="5" spans="1:35" s="5" customFormat="1" ht="18.75" customHeight="1">
      <c r="A5" s="126" t="s">
        <v>235</v>
      </c>
      <c r="B5" s="126"/>
      <c r="C5" s="126"/>
      <c r="D5" s="126"/>
      <c r="E5" s="126"/>
      <c r="F5" s="126"/>
      <c r="G5" s="126"/>
      <c r="H5" s="126"/>
      <c r="I5" s="26"/>
      <c r="J5" s="26"/>
      <c r="K5" s="26"/>
      <c r="L5" s="26"/>
      <c r="M5" s="26"/>
      <c r="N5" s="30"/>
      <c r="O5" s="30"/>
      <c r="P5" s="30"/>
      <c r="Q5" s="30"/>
      <c r="R5" s="30"/>
      <c r="S5" s="30"/>
      <c r="T5" s="30"/>
      <c r="U5" s="3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s="6" customFormat="1" ht="24" customHeight="1">
      <c r="A6" s="466" t="s">
        <v>236</v>
      </c>
      <c r="B6" s="466"/>
      <c r="C6" s="466"/>
      <c r="D6" s="466"/>
      <c r="E6" s="466"/>
      <c r="F6" s="466"/>
      <c r="G6" s="466"/>
      <c r="H6" s="466"/>
      <c r="I6" s="31"/>
      <c r="J6" s="31"/>
      <c r="K6" s="31"/>
      <c r="L6" s="31"/>
      <c r="M6" s="31"/>
      <c r="N6" s="30"/>
      <c r="O6" s="30"/>
      <c r="P6" s="30"/>
      <c r="Q6" s="30"/>
      <c r="R6" s="30"/>
      <c r="S6" s="30"/>
      <c r="T6" s="30"/>
      <c r="U6" s="30"/>
      <c r="V6" s="473" t="s">
        <v>217</v>
      </c>
      <c r="W6" s="473"/>
      <c r="X6" s="473"/>
      <c r="Y6" s="473"/>
      <c r="Z6" s="473"/>
      <c r="AA6" s="473"/>
      <c r="AB6" s="22"/>
      <c r="AC6" s="22"/>
      <c r="AD6" s="22"/>
      <c r="AE6" s="22"/>
      <c r="AF6" s="22"/>
      <c r="AG6" s="22"/>
      <c r="AH6" s="22"/>
      <c r="AI6" s="22"/>
    </row>
    <row r="7" spans="1:35" s="6" customFormat="1" ht="18.75">
      <c r="A7" s="466"/>
      <c r="B7" s="466"/>
      <c r="C7" s="466"/>
      <c r="D7" s="466"/>
      <c r="E7" s="466"/>
      <c r="F7" s="466"/>
      <c r="G7" s="466"/>
      <c r="H7" s="466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  <c r="T7" s="32"/>
      <c r="U7" s="32"/>
      <c r="V7" s="468" t="s">
        <v>10</v>
      </c>
      <c r="W7" s="468"/>
      <c r="X7" s="468"/>
      <c r="Y7" s="468"/>
      <c r="Z7" s="468"/>
      <c r="AA7" s="468"/>
      <c r="AB7" s="22"/>
      <c r="AC7" s="22"/>
      <c r="AD7" s="22"/>
      <c r="AE7" s="22"/>
      <c r="AF7" s="22"/>
      <c r="AG7" s="22"/>
      <c r="AH7" s="22"/>
      <c r="AI7" s="22"/>
    </row>
    <row r="8" spans="1:35" s="4" customFormat="1" ht="20.25">
      <c r="A8" s="465"/>
      <c r="B8" s="465"/>
      <c r="C8" s="465"/>
      <c r="D8" s="124"/>
      <c r="E8" s="466" t="s">
        <v>238</v>
      </c>
      <c r="F8" s="466"/>
      <c r="G8" s="466"/>
      <c r="H8" s="466"/>
      <c r="I8" s="2"/>
      <c r="J8" s="2"/>
      <c r="K8" s="2"/>
      <c r="L8" s="2"/>
      <c r="M8" s="2"/>
      <c r="N8" s="284"/>
      <c r="O8" s="284"/>
      <c r="P8" s="284"/>
      <c r="Q8" s="284"/>
      <c r="R8" s="18"/>
      <c r="S8" s="18"/>
      <c r="T8" s="18"/>
      <c r="U8" s="18"/>
      <c r="V8" s="33"/>
      <c r="W8" s="467" t="s">
        <v>212</v>
      </c>
      <c r="X8" s="467"/>
      <c r="Y8" s="467"/>
      <c r="Z8" s="467"/>
      <c r="AA8" s="467"/>
      <c r="AB8" s="1"/>
      <c r="AC8" s="1"/>
      <c r="AD8" s="1"/>
      <c r="AE8" s="1"/>
      <c r="AF8" s="1"/>
      <c r="AG8" s="1"/>
      <c r="AH8" s="1"/>
      <c r="AI8" s="1"/>
    </row>
    <row r="9" spans="1:35" s="4" customFormat="1" ht="18.75">
      <c r="A9" s="470"/>
      <c r="B9" s="470"/>
      <c r="C9" s="470"/>
      <c r="D9" s="124"/>
      <c r="E9" s="466"/>
      <c r="F9" s="466"/>
      <c r="G9" s="466"/>
      <c r="H9" s="466"/>
      <c r="I9" s="2"/>
      <c r="J9" s="2"/>
      <c r="K9" s="2"/>
      <c r="L9" s="2"/>
      <c r="M9" s="2"/>
      <c r="N9" s="468"/>
      <c r="O9" s="468"/>
      <c r="P9" s="468"/>
      <c r="Q9" s="468"/>
      <c r="R9" s="34"/>
      <c r="S9" s="34"/>
      <c r="T9" s="34"/>
      <c r="U9" s="34"/>
      <c r="V9" s="34" t="s">
        <v>0</v>
      </c>
      <c r="W9" s="469" t="s">
        <v>11</v>
      </c>
      <c r="X9" s="469"/>
      <c r="Y9" s="469"/>
      <c r="Z9" s="469"/>
      <c r="AA9" s="469"/>
      <c r="AB9" s="1"/>
      <c r="AC9" s="1"/>
      <c r="AD9" s="1"/>
      <c r="AE9" s="1"/>
      <c r="AF9" s="1"/>
      <c r="AG9" s="1"/>
      <c r="AH9" s="1"/>
      <c r="AI9" s="1"/>
    </row>
    <row r="10" spans="1:35" s="4" customFormat="1" ht="20.25">
      <c r="A10" s="453"/>
      <c r="B10" s="453"/>
      <c r="C10" s="41">
        <v>20</v>
      </c>
      <c r="D10" s="125">
        <v>16</v>
      </c>
      <c r="E10" s="124" t="s">
        <v>12</v>
      </c>
      <c r="F10" s="124"/>
      <c r="G10" s="124"/>
      <c r="H10" s="124"/>
      <c r="I10" s="35"/>
      <c r="J10" s="2"/>
      <c r="K10" s="2"/>
      <c r="L10" s="2"/>
      <c r="M10" s="2"/>
      <c r="N10" s="36"/>
      <c r="O10" s="81"/>
      <c r="P10" s="37"/>
      <c r="Q10" s="38"/>
      <c r="R10" s="38"/>
      <c r="S10" s="116"/>
      <c r="T10" s="38"/>
      <c r="U10" s="38"/>
      <c r="V10" s="454" t="s">
        <v>241</v>
      </c>
      <c r="W10" s="455"/>
      <c r="X10" s="101">
        <v>20</v>
      </c>
      <c r="Y10" s="100">
        <v>16</v>
      </c>
      <c r="Z10" s="121"/>
      <c r="AA10" s="102" t="s">
        <v>12</v>
      </c>
      <c r="AB10" s="1"/>
      <c r="AC10" s="1"/>
      <c r="AD10" s="1"/>
      <c r="AE10" s="1"/>
      <c r="AF10" s="1"/>
      <c r="AG10" s="1"/>
      <c r="AH10" s="1"/>
      <c r="AI10" s="1"/>
    </row>
    <row r="11" spans="1:35" s="4" customFormat="1" ht="18.75">
      <c r="A11" s="464"/>
      <c r="B11" s="464"/>
      <c r="C11" s="41"/>
      <c r="D11" s="41"/>
      <c r="E11" s="41"/>
      <c r="F11" s="124"/>
      <c r="G11" s="124"/>
      <c r="H11" s="124"/>
      <c r="I11" s="2"/>
      <c r="J11" s="2"/>
      <c r="K11" s="2"/>
      <c r="L11" s="2"/>
      <c r="M11" s="2"/>
      <c r="N11" s="40"/>
      <c r="O11" s="41"/>
      <c r="P11" s="4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1"/>
      <c r="AC11" s="1"/>
      <c r="AD11" s="1"/>
      <c r="AE11" s="1"/>
      <c r="AF11" s="1"/>
      <c r="AG11" s="1"/>
      <c r="AH11" s="1"/>
      <c r="AI11" s="1"/>
    </row>
    <row r="12" spans="1:35" s="7" customFormat="1" ht="20.25">
      <c r="A12" s="456" t="s">
        <v>234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7"/>
      <c r="X12" s="458" t="s">
        <v>2</v>
      </c>
      <c r="Y12" s="458"/>
      <c r="Z12" s="458"/>
      <c r="AA12" s="458"/>
      <c r="AB12" s="43"/>
      <c r="AC12" s="43"/>
      <c r="AD12" s="43"/>
      <c r="AE12" s="43"/>
      <c r="AF12" s="43"/>
      <c r="AG12" s="43"/>
      <c r="AH12" s="43"/>
      <c r="AI12" s="43"/>
    </row>
    <row r="13" spans="1:35" s="8" customFormat="1" ht="26.25">
      <c r="A13" s="44"/>
      <c r="B13" s="44"/>
      <c r="C13" s="44"/>
      <c r="D13" s="44"/>
      <c r="E13" s="104" t="s">
        <v>3</v>
      </c>
      <c r="F13" s="103">
        <v>1</v>
      </c>
      <c r="G13" s="114" t="s">
        <v>4</v>
      </c>
      <c r="H13" s="103" t="s">
        <v>237</v>
      </c>
      <c r="I13" s="104">
        <v>20</v>
      </c>
      <c r="J13" s="103">
        <v>16</v>
      </c>
      <c r="K13" s="105" t="s">
        <v>12</v>
      </c>
      <c r="L13" s="105"/>
      <c r="M13" s="44"/>
      <c r="N13" s="44"/>
      <c r="O13" s="45"/>
      <c r="P13" s="46"/>
      <c r="Q13" s="47"/>
      <c r="R13" s="47"/>
      <c r="S13" s="47"/>
      <c r="T13" s="47"/>
      <c r="U13" s="47"/>
      <c r="V13" s="48"/>
      <c r="W13" s="49" t="s">
        <v>5</v>
      </c>
      <c r="X13" s="459"/>
      <c r="Y13" s="460"/>
      <c r="Z13" s="460"/>
      <c r="AA13" s="460"/>
      <c r="AB13" s="50"/>
      <c r="AC13" s="50"/>
      <c r="AD13" s="50"/>
      <c r="AE13" s="50"/>
      <c r="AF13" s="50"/>
      <c r="AG13" s="50"/>
      <c r="AH13" s="50"/>
      <c r="AI13" s="50"/>
    </row>
    <row r="14" spans="1:35" s="4" customFormat="1" ht="15" customHeight="1">
      <c r="A14" s="2"/>
      <c r="B14" s="2"/>
      <c r="C14" s="36"/>
      <c r="D14" s="51"/>
      <c r="E14" s="51"/>
      <c r="F14" s="36"/>
      <c r="G14" s="52"/>
      <c r="H14" s="26"/>
      <c r="I14" s="26"/>
      <c r="J14" s="26"/>
      <c r="K14" s="26"/>
      <c r="L14" s="26"/>
      <c r="M14" s="2"/>
      <c r="N14" s="2"/>
      <c r="O14" s="40"/>
      <c r="P14" s="53"/>
      <c r="Q14" s="18"/>
      <c r="R14" s="18"/>
      <c r="S14" s="18"/>
      <c r="T14" s="18"/>
      <c r="U14" s="18"/>
      <c r="V14" s="42"/>
      <c r="W14" s="54"/>
      <c r="X14" s="461"/>
      <c r="Y14" s="462"/>
      <c r="Z14" s="462"/>
      <c r="AA14" s="463"/>
      <c r="AB14" s="1"/>
      <c r="AC14" s="1"/>
      <c r="AD14" s="1"/>
      <c r="AE14" s="1"/>
      <c r="AF14" s="1"/>
      <c r="AG14" s="1"/>
      <c r="AH14" s="1"/>
      <c r="AI14" s="1"/>
    </row>
    <row r="15" spans="1:35" s="9" customFormat="1" ht="36" customHeight="1">
      <c r="A15" s="419" t="s">
        <v>13</v>
      </c>
      <c r="B15" s="419"/>
      <c r="C15" s="419"/>
      <c r="D15" s="421" t="s">
        <v>218</v>
      </c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55" t="s">
        <v>6</v>
      </c>
      <c r="X15" s="443">
        <v>6453053700</v>
      </c>
      <c r="Y15" s="444"/>
      <c r="Z15" s="444"/>
      <c r="AA15" s="445"/>
      <c r="AB15" s="56"/>
      <c r="AC15" s="56"/>
      <c r="AD15" s="56"/>
      <c r="AE15" s="56"/>
      <c r="AF15" s="56"/>
      <c r="AG15" s="56"/>
      <c r="AH15" s="56"/>
      <c r="AI15" s="56"/>
    </row>
    <row r="16" spans="1:35" s="6" customFormat="1" ht="16.5" customHeight="1">
      <c r="A16" s="57"/>
      <c r="B16" s="57"/>
      <c r="C16" s="5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08"/>
      <c r="R16" s="108"/>
      <c r="S16" s="108"/>
      <c r="T16" s="108"/>
      <c r="U16" s="108"/>
      <c r="V16" s="108"/>
      <c r="W16" s="446" t="s">
        <v>8</v>
      </c>
      <c r="X16" s="447">
        <v>645301001</v>
      </c>
      <c r="Y16" s="448"/>
      <c r="Z16" s="448"/>
      <c r="AA16" s="449"/>
      <c r="AB16" s="22"/>
      <c r="AC16" s="22"/>
      <c r="AD16" s="22"/>
      <c r="AE16" s="22"/>
      <c r="AF16" s="22"/>
      <c r="AG16" s="22"/>
      <c r="AH16" s="22"/>
      <c r="AI16" s="22"/>
    </row>
    <row r="17" spans="1:35" s="9" customFormat="1" ht="21.75" customHeight="1">
      <c r="A17" s="419" t="s">
        <v>14</v>
      </c>
      <c r="B17" s="419"/>
      <c r="C17" s="419"/>
      <c r="D17" s="421" t="s">
        <v>219</v>
      </c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46"/>
      <c r="X17" s="450"/>
      <c r="Y17" s="451"/>
      <c r="Z17" s="451"/>
      <c r="AA17" s="452"/>
      <c r="AB17" s="56"/>
      <c r="AC17" s="56"/>
      <c r="AD17" s="56"/>
      <c r="AE17" s="56"/>
      <c r="AF17" s="56"/>
      <c r="AG17" s="56"/>
      <c r="AH17" s="56"/>
      <c r="AI17" s="56"/>
    </row>
    <row r="18" spans="1:35" s="6" customFormat="1" ht="20.25">
      <c r="A18" s="58"/>
      <c r="B18" s="58"/>
      <c r="C18" s="58"/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0"/>
      <c r="R18" s="110"/>
      <c r="S18" s="110"/>
      <c r="T18" s="110"/>
      <c r="U18" s="110"/>
      <c r="V18" s="111"/>
      <c r="W18" s="59"/>
      <c r="X18" s="428"/>
      <c r="Y18" s="429"/>
      <c r="Z18" s="429"/>
      <c r="AA18" s="430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ht="15.75" customHeight="1">
      <c r="A19" s="419" t="s">
        <v>7</v>
      </c>
      <c r="B19" s="419"/>
      <c r="C19" s="419"/>
      <c r="D19" s="421" t="s">
        <v>213</v>
      </c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60"/>
      <c r="X19" s="431"/>
      <c r="Y19" s="432"/>
      <c r="Z19" s="432"/>
      <c r="AA19" s="433"/>
      <c r="AB19" s="1"/>
      <c r="AC19" s="1"/>
      <c r="AD19" s="1"/>
      <c r="AE19" s="1"/>
      <c r="AF19" s="1"/>
      <c r="AG19" s="1"/>
      <c r="AH19" s="1"/>
      <c r="AI19" s="1"/>
    </row>
    <row r="20" spans="1:35" s="6" customFormat="1" ht="20.25">
      <c r="A20" s="61"/>
      <c r="B20" s="61"/>
      <c r="C20" s="6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06"/>
      <c r="Q20" s="106"/>
      <c r="R20" s="106"/>
      <c r="S20" s="106"/>
      <c r="T20" s="106"/>
      <c r="U20" s="106"/>
      <c r="V20" s="113"/>
      <c r="W20" s="22"/>
      <c r="X20" s="434"/>
      <c r="Y20" s="435"/>
      <c r="Z20" s="435"/>
      <c r="AA20" s="436"/>
      <c r="AB20" s="22"/>
      <c r="AC20" s="22"/>
      <c r="AD20" s="22"/>
      <c r="AE20" s="22"/>
      <c r="AF20" s="22"/>
      <c r="AG20" s="22"/>
      <c r="AH20" s="22"/>
      <c r="AI20" s="22"/>
    </row>
    <row r="21" spans="1:35" s="9" customFormat="1" ht="15.75" customHeight="1">
      <c r="A21" s="419" t="s">
        <v>15</v>
      </c>
      <c r="B21" s="419"/>
      <c r="C21" s="419"/>
      <c r="D21" s="420" t="s">
        <v>209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56"/>
      <c r="X21" s="437"/>
      <c r="Y21" s="438"/>
      <c r="Z21" s="438"/>
      <c r="AA21" s="439"/>
      <c r="AB21" s="56"/>
      <c r="AC21" s="56"/>
      <c r="AD21" s="56"/>
      <c r="AE21" s="56"/>
      <c r="AF21" s="56"/>
      <c r="AG21" s="56"/>
      <c r="AH21" s="56"/>
      <c r="AI21" s="56"/>
    </row>
    <row r="22" spans="1:35" s="9" customFormat="1" ht="24" customHeight="1">
      <c r="A22" s="419"/>
      <c r="B22" s="419"/>
      <c r="C22" s="419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56"/>
      <c r="X22" s="440"/>
      <c r="Y22" s="441"/>
      <c r="Z22" s="441"/>
      <c r="AA22" s="442"/>
      <c r="AB22" s="56"/>
      <c r="AC22" s="56"/>
      <c r="AD22" s="56"/>
      <c r="AE22" s="56"/>
      <c r="AF22" s="56"/>
      <c r="AG22" s="56"/>
      <c r="AH22" s="56"/>
      <c r="AI22" s="56"/>
    </row>
    <row r="23" spans="1:35" s="6" customFormat="1" ht="20.25">
      <c r="A23" s="61"/>
      <c r="B23" s="61"/>
      <c r="C23" s="6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06"/>
      <c r="Q23" s="106"/>
      <c r="R23" s="106"/>
      <c r="S23" s="106"/>
      <c r="T23" s="106"/>
      <c r="U23" s="106"/>
      <c r="V23" s="113"/>
      <c r="W23" s="22"/>
      <c r="X23" s="410"/>
      <c r="Y23" s="411"/>
      <c r="Z23" s="411"/>
      <c r="AA23" s="412"/>
      <c r="AB23" s="22"/>
      <c r="AC23" s="22"/>
      <c r="AD23" s="22"/>
      <c r="AE23" s="22"/>
      <c r="AF23" s="22"/>
      <c r="AG23" s="22"/>
      <c r="AH23" s="22"/>
      <c r="AI23" s="22"/>
    </row>
    <row r="24" spans="1:35" s="9" customFormat="1" ht="15.75" customHeight="1">
      <c r="A24" s="419" t="s">
        <v>16</v>
      </c>
      <c r="B24" s="419"/>
      <c r="C24" s="419"/>
      <c r="D24" s="420" t="s">
        <v>225</v>
      </c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56"/>
      <c r="X24" s="413"/>
      <c r="Y24" s="414"/>
      <c r="Z24" s="414"/>
      <c r="AA24" s="415"/>
      <c r="AB24" s="56"/>
      <c r="AC24" s="56"/>
      <c r="AD24" s="56"/>
      <c r="AE24" s="56"/>
      <c r="AF24" s="56"/>
      <c r="AG24" s="56"/>
      <c r="AH24" s="56"/>
      <c r="AI24" s="56"/>
    </row>
    <row r="25" spans="1:35" s="9" customFormat="1" ht="31.5" customHeight="1">
      <c r="A25" s="419"/>
      <c r="B25" s="419"/>
      <c r="C25" s="419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56"/>
      <c r="X25" s="416"/>
      <c r="Y25" s="417"/>
      <c r="Z25" s="417"/>
      <c r="AA25" s="418"/>
      <c r="AB25" s="56"/>
      <c r="AC25" s="56"/>
      <c r="AD25" s="56"/>
      <c r="AE25" s="56"/>
      <c r="AF25" s="56"/>
      <c r="AG25" s="56"/>
      <c r="AH25" s="56"/>
      <c r="AI25" s="56"/>
    </row>
    <row r="26" spans="1:35" s="6" customFormat="1" ht="20.25">
      <c r="A26" s="61"/>
      <c r="B26" s="61"/>
      <c r="C26" s="6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06"/>
      <c r="Q26" s="106"/>
      <c r="R26" s="106"/>
      <c r="S26" s="106"/>
      <c r="T26" s="106"/>
      <c r="U26" s="106"/>
      <c r="V26" s="113"/>
      <c r="W26" s="22"/>
      <c r="X26" s="422"/>
      <c r="Y26" s="423"/>
      <c r="Z26" s="423"/>
      <c r="AA26" s="424"/>
      <c r="AB26" s="22"/>
      <c r="AC26" s="22"/>
      <c r="AD26" s="22"/>
      <c r="AE26" s="22"/>
      <c r="AF26" s="22"/>
      <c r="AG26" s="22"/>
      <c r="AH26" s="22"/>
      <c r="AI26" s="22"/>
    </row>
    <row r="27" spans="1:35" s="4" customFormat="1" ht="15.75" customHeight="1">
      <c r="A27" s="419" t="s">
        <v>17</v>
      </c>
      <c r="B27" s="419"/>
      <c r="C27" s="419"/>
      <c r="D27" s="421" t="s">
        <v>20</v>
      </c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62" t="s">
        <v>18</v>
      </c>
      <c r="X27" s="425"/>
      <c r="Y27" s="426"/>
      <c r="Z27" s="426"/>
      <c r="AA27" s="427"/>
      <c r="AB27" s="1"/>
      <c r="AC27" s="1"/>
      <c r="AD27" s="1"/>
      <c r="AE27" s="1"/>
      <c r="AF27" s="1"/>
      <c r="AG27" s="1"/>
      <c r="AH27" s="1"/>
      <c r="AI27" s="1"/>
    </row>
    <row r="28" spans="1:35" s="4" customFormat="1" ht="20.25">
      <c r="A28" s="2"/>
      <c r="B28" s="2"/>
      <c r="C28" s="2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62" t="s">
        <v>19</v>
      </c>
      <c r="X28" s="408"/>
      <c r="Y28" s="408"/>
      <c r="Z28" s="408"/>
      <c r="AA28" s="408"/>
      <c r="AB28" s="1"/>
      <c r="AC28" s="1"/>
      <c r="AD28" s="1"/>
      <c r="AE28" s="1"/>
      <c r="AF28" s="1"/>
      <c r="AG28" s="1"/>
      <c r="AH28" s="1"/>
      <c r="AI28" s="1"/>
    </row>
    <row r="29" spans="1:35" s="4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5" customFormat="1" ht="20.25">
      <c r="A30" s="403" t="s">
        <v>187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29"/>
      <c r="AC30" s="29"/>
      <c r="AD30" s="29"/>
      <c r="AE30" s="29"/>
      <c r="AF30" s="29"/>
      <c r="AG30" s="29"/>
      <c r="AH30" s="29"/>
      <c r="AI30" s="29"/>
    </row>
    <row r="31" spans="1:35" s="4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5" customFormat="1" ht="18.75">
      <c r="A32" s="403" t="s">
        <v>111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29"/>
      <c r="AC32" s="29"/>
      <c r="AD32" s="29"/>
      <c r="AE32" s="29"/>
      <c r="AF32" s="29"/>
      <c r="AG32" s="29"/>
      <c r="AH32" s="29"/>
      <c r="AI32" s="29"/>
    </row>
    <row r="33" spans="1:35" s="5" customFormat="1" ht="16.5" customHeight="1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29"/>
      <c r="AC33" s="29"/>
      <c r="AD33" s="29"/>
      <c r="AE33" s="29"/>
      <c r="AF33" s="29"/>
      <c r="AG33" s="29"/>
      <c r="AH33" s="29"/>
      <c r="AI33" s="29"/>
    </row>
    <row r="34" spans="1:35" s="5" customFormat="1" ht="91.5" customHeight="1">
      <c r="A34" s="409" t="s">
        <v>214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99"/>
      <c r="AC34" s="99"/>
      <c r="AD34" s="29"/>
      <c r="AE34" s="29"/>
      <c r="AF34" s="29"/>
      <c r="AG34" s="29"/>
      <c r="AH34" s="29"/>
      <c r="AI34" s="29"/>
    </row>
    <row r="35" spans="1:35" s="5" customFormat="1" ht="18.75">
      <c r="A35" s="403" t="s">
        <v>112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29"/>
      <c r="AC35" s="29"/>
      <c r="AD35" s="29"/>
      <c r="AE35" s="29"/>
      <c r="AF35" s="29"/>
      <c r="AG35" s="29"/>
      <c r="AH35" s="29"/>
      <c r="AI35" s="29"/>
    </row>
    <row r="36" spans="1:35" s="5" customFormat="1" ht="18.75">
      <c r="A36" s="403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29"/>
      <c r="AC36" s="29"/>
      <c r="AD36" s="29"/>
      <c r="AE36" s="29"/>
      <c r="AF36" s="29"/>
      <c r="AG36" s="29"/>
      <c r="AH36" s="29"/>
      <c r="AI36" s="29"/>
    </row>
    <row r="37" spans="1:35" s="5" customFormat="1" ht="36" customHeight="1">
      <c r="A37" s="402" t="s">
        <v>215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99"/>
      <c r="AC37" s="99"/>
      <c r="AD37" s="29"/>
      <c r="AE37" s="29"/>
      <c r="AF37" s="29"/>
      <c r="AG37" s="29"/>
      <c r="AH37" s="29"/>
      <c r="AI37" s="29"/>
    </row>
    <row r="38" spans="1:35" s="6" customFormat="1" ht="11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s="5" customFormat="1" ht="18.75">
      <c r="A39" s="403" t="s">
        <v>113</v>
      </c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29"/>
      <c r="AC39" s="29"/>
      <c r="AD39" s="29"/>
      <c r="AE39" s="29"/>
      <c r="AF39" s="29"/>
      <c r="AG39" s="29"/>
      <c r="AH39" s="29"/>
      <c r="AI39" s="29"/>
    </row>
    <row r="40" spans="1:35" s="5" customFormat="1" ht="38.25" customHeigh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29"/>
      <c r="AC40" s="29"/>
      <c r="AD40" s="29"/>
      <c r="AE40" s="29"/>
      <c r="AF40" s="29"/>
      <c r="AG40" s="29"/>
      <c r="AH40" s="29"/>
      <c r="AI40" s="29"/>
    </row>
    <row r="41" spans="1:35" s="5" customFormat="1" ht="78.75" customHeight="1">
      <c r="A41" s="405" t="s">
        <v>221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29"/>
      <c r="AC41" s="29"/>
      <c r="AD41" s="29"/>
      <c r="AE41" s="29"/>
      <c r="AF41" s="29"/>
      <c r="AG41" s="29"/>
      <c r="AH41" s="29"/>
      <c r="AI41" s="29"/>
    </row>
    <row r="42" spans="1:35" s="4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5" customFormat="1" ht="36" customHeight="1">
      <c r="A43" s="403" t="s">
        <v>210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29"/>
      <c r="AC43" s="29"/>
      <c r="AD43" s="29"/>
      <c r="AE43" s="29"/>
      <c r="AF43" s="29"/>
      <c r="AG43" s="29"/>
      <c r="AH43" s="29"/>
      <c r="AI43" s="29"/>
    </row>
    <row r="44" spans="1:35" s="5" customFormat="1" ht="18.75" customHeight="1" hidden="1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29"/>
      <c r="AC44" s="29"/>
      <c r="AD44" s="29"/>
      <c r="AE44" s="29"/>
      <c r="AF44" s="29"/>
      <c r="AG44" s="29"/>
      <c r="AH44" s="29"/>
      <c r="AI44" s="29"/>
    </row>
    <row r="45" spans="1:35" s="6" customFormat="1" ht="11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s="4" customFormat="1" ht="37.5" customHeight="1">
      <c r="A46" s="317" t="s">
        <v>24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63" t="s">
        <v>114</v>
      </c>
      <c r="N46" s="318" t="s">
        <v>66</v>
      </c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20"/>
      <c r="AB46" s="1"/>
      <c r="AC46" s="1"/>
      <c r="AD46" s="1"/>
      <c r="AE46" s="1"/>
      <c r="AF46" s="1"/>
      <c r="AG46" s="1"/>
      <c r="AH46" s="1"/>
      <c r="AI46" s="1"/>
    </row>
    <row r="47" spans="1:35" s="4" customFormat="1" ht="18.75" customHeight="1">
      <c r="A47" s="396" t="s">
        <v>116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7"/>
      <c r="N47" s="399" t="s">
        <v>121</v>
      </c>
      <c r="O47" s="399"/>
      <c r="P47" s="399"/>
      <c r="Q47" s="399"/>
      <c r="R47" s="399"/>
      <c r="S47" s="399"/>
      <c r="T47" s="399"/>
      <c r="U47" s="399"/>
      <c r="V47" s="399"/>
      <c r="W47" s="399" t="s">
        <v>122</v>
      </c>
      <c r="X47" s="399"/>
      <c r="Y47" s="399"/>
      <c r="Z47" s="399"/>
      <c r="AA47" s="399"/>
      <c r="AB47" s="1"/>
      <c r="AC47" s="1"/>
      <c r="AD47" s="1"/>
      <c r="AE47" s="1"/>
      <c r="AF47" s="1"/>
      <c r="AG47" s="1"/>
      <c r="AH47" s="1"/>
      <c r="AI47" s="1"/>
    </row>
    <row r="48" spans="1:35" s="10" customFormat="1" ht="18.75" customHeight="1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8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64"/>
      <c r="AC48" s="64"/>
      <c r="AD48" s="64"/>
      <c r="AE48" s="64"/>
      <c r="AF48" s="64"/>
      <c r="AG48" s="64"/>
      <c r="AH48" s="64"/>
      <c r="AI48" s="64"/>
    </row>
    <row r="49" spans="1:35" s="10" customFormat="1" ht="27.75" customHeight="1">
      <c r="A49" s="396" t="s">
        <v>115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65" t="s">
        <v>40</v>
      </c>
      <c r="N49" s="386">
        <v>200525424.13</v>
      </c>
      <c r="O49" s="400"/>
      <c r="P49" s="400"/>
      <c r="Q49" s="400"/>
      <c r="R49" s="400"/>
      <c r="S49" s="400"/>
      <c r="T49" s="400"/>
      <c r="U49" s="400"/>
      <c r="V49" s="401"/>
      <c r="W49" s="386">
        <v>148900659.19</v>
      </c>
      <c r="X49" s="387"/>
      <c r="Y49" s="387"/>
      <c r="Z49" s="387"/>
      <c r="AA49" s="388"/>
      <c r="AB49" s="64"/>
      <c r="AC49" s="64"/>
      <c r="AD49" s="64"/>
      <c r="AE49" s="64"/>
      <c r="AF49" s="64"/>
      <c r="AG49" s="64"/>
      <c r="AH49" s="64"/>
      <c r="AI49" s="64"/>
    </row>
    <row r="50" spans="1:35" s="4" customFormat="1" ht="18.75" customHeight="1">
      <c r="A50" s="235" t="s">
        <v>23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66"/>
      <c r="N50" s="235"/>
      <c r="O50" s="235"/>
      <c r="P50" s="235"/>
      <c r="Q50" s="235"/>
      <c r="R50" s="235"/>
      <c r="S50" s="235"/>
      <c r="T50" s="235"/>
      <c r="U50" s="235"/>
      <c r="V50" s="235"/>
      <c r="W50" s="395"/>
      <c r="X50" s="395"/>
      <c r="Y50" s="395"/>
      <c r="Z50" s="395"/>
      <c r="AA50" s="395"/>
      <c r="AB50" s="1"/>
      <c r="AC50" s="1"/>
      <c r="AD50" s="1"/>
      <c r="AE50" s="1"/>
      <c r="AF50" s="1"/>
      <c r="AG50" s="1"/>
      <c r="AH50" s="1"/>
      <c r="AI50" s="1"/>
    </row>
    <row r="51" spans="1:35" s="4" customFormat="1" ht="18.75" customHeight="1">
      <c r="A51" s="384" t="s">
        <v>118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66" t="s">
        <v>41</v>
      </c>
      <c r="N51" s="330">
        <f>137827966.46+14345771</f>
        <v>152173737.46</v>
      </c>
      <c r="O51" s="331"/>
      <c r="P51" s="331"/>
      <c r="Q51" s="331"/>
      <c r="R51" s="331"/>
      <c r="S51" s="331"/>
      <c r="T51" s="331"/>
      <c r="U51" s="331"/>
      <c r="V51" s="332"/>
      <c r="W51" s="394">
        <f>117416950.96+14345771</f>
        <v>131762721.96</v>
      </c>
      <c r="X51" s="394"/>
      <c r="Y51" s="394"/>
      <c r="Z51" s="394"/>
      <c r="AA51" s="394"/>
      <c r="AB51" s="1"/>
      <c r="AC51" s="1"/>
      <c r="AD51" s="1"/>
      <c r="AE51" s="1"/>
      <c r="AF51" s="1"/>
      <c r="AG51" s="1"/>
      <c r="AH51" s="1"/>
      <c r="AI51" s="1"/>
    </row>
    <row r="52" spans="1:35" s="4" customFormat="1" ht="18.75" customHeight="1">
      <c r="A52" s="392" t="s">
        <v>25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66"/>
      <c r="N52" s="393"/>
      <c r="O52" s="393"/>
      <c r="P52" s="393"/>
      <c r="Q52" s="393"/>
      <c r="R52" s="393"/>
      <c r="S52" s="393"/>
      <c r="T52" s="393"/>
      <c r="U52" s="393"/>
      <c r="V52" s="393"/>
      <c r="W52" s="160"/>
      <c r="X52" s="160"/>
      <c r="Y52" s="160"/>
      <c r="Z52" s="160"/>
      <c r="AA52" s="160"/>
      <c r="AB52" s="1"/>
      <c r="AC52" s="1"/>
      <c r="AD52" s="1"/>
      <c r="AE52" s="1"/>
      <c r="AF52" s="1"/>
      <c r="AG52" s="1"/>
      <c r="AH52" s="1"/>
      <c r="AI52" s="1"/>
    </row>
    <row r="53" spans="1:35" s="4" customFormat="1" ht="33.75" customHeight="1">
      <c r="A53" s="385" t="s">
        <v>22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67" t="s">
        <v>42</v>
      </c>
      <c r="N53" s="330">
        <v>137827966.46</v>
      </c>
      <c r="O53" s="331"/>
      <c r="P53" s="331"/>
      <c r="Q53" s="331"/>
      <c r="R53" s="331"/>
      <c r="S53" s="331"/>
      <c r="T53" s="331"/>
      <c r="U53" s="331"/>
      <c r="V53" s="332"/>
      <c r="W53" s="394">
        <v>117416950.96</v>
      </c>
      <c r="X53" s="394"/>
      <c r="Y53" s="394"/>
      <c r="Z53" s="394"/>
      <c r="AA53" s="394"/>
      <c r="AB53" s="1"/>
      <c r="AC53" s="1"/>
      <c r="AD53" s="1"/>
      <c r="AE53" s="1"/>
      <c r="AF53" s="1"/>
      <c r="AG53" s="1"/>
      <c r="AH53" s="1"/>
      <c r="AI53" s="1"/>
    </row>
    <row r="54" spans="1:35" s="4" customFormat="1" ht="18.75" customHeight="1">
      <c r="A54" s="385" t="s">
        <v>21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67" t="s">
        <v>43</v>
      </c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1"/>
      <c r="AC54" s="1"/>
      <c r="AD54" s="1"/>
      <c r="AE54" s="1"/>
      <c r="AF54" s="1"/>
      <c r="AG54" s="1"/>
      <c r="AH54" s="1"/>
      <c r="AI54" s="1"/>
    </row>
    <row r="55" spans="1:35" s="4" customFormat="1" ht="18.75" customHeight="1">
      <c r="A55" s="385" t="s">
        <v>70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240" t="s">
        <v>44</v>
      </c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1"/>
      <c r="AC55" s="1"/>
      <c r="AD55" s="1"/>
      <c r="AE55" s="1"/>
      <c r="AF55" s="1"/>
      <c r="AG55" s="1"/>
      <c r="AH55" s="1"/>
      <c r="AI55" s="1"/>
    </row>
    <row r="56" spans="1:35" s="4" customFormat="1" ht="18.75" customHeight="1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242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1"/>
      <c r="AC56" s="1"/>
      <c r="AD56" s="1"/>
      <c r="AE56" s="1"/>
      <c r="AF56" s="1"/>
      <c r="AG56" s="1"/>
      <c r="AH56" s="1"/>
      <c r="AI56" s="1"/>
    </row>
    <row r="57" spans="1:35" s="4" customFormat="1" ht="27" customHeight="1">
      <c r="A57" s="384" t="s">
        <v>119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66" t="s">
        <v>65</v>
      </c>
      <c r="N57" s="386">
        <v>48351686.67</v>
      </c>
      <c r="O57" s="387"/>
      <c r="P57" s="387"/>
      <c r="Q57" s="387"/>
      <c r="R57" s="387"/>
      <c r="S57" s="387"/>
      <c r="T57" s="387"/>
      <c r="U57" s="387"/>
      <c r="V57" s="388"/>
      <c r="W57" s="389">
        <v>17137937.23</v>
      </c>
      <c r="X57" s="389"/>
      <c r="Y57" s="389"/>
      <c r="Z57" s="389"/>
      <c r="AA57" s="389"/>
      <c r="AB57" s="1"/>
      <c r="AC57" s="1"/>
      <c r="AD57" s="1"/>
      <c r="AE57" s="1"/>
      <c r="AF57" s="1"/>
      <c r="AG57" s="1"/>
      <c r="AH57" s="1"/>
      <c r="AI57" s="1"/>
    </row>
    <row r="58" spans="1:35" s="4" customFormat="1" ht="18.75" customHeight="1">
      <c r="A58" s="392" t="s">
        <v>25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66"/>
      <c r="N58" s="391"/>
      <c r="O58" s="391"/>
      <c r="P58" s="391"/>
      <c r="Q58" s="391"/>
      <c r="R58" s="391"/>
      <c r="S58" s="391"/>
      <c r="T58" s="391"/>
      <c r="U58" s="391"/>
      <c r="V58" s="391"/>
      <c r="W58" s="160"/>
      <c r="X58" s="160"/>
      <c r="Y58" s="160"/>
      <c r="Z58" s="160"/>
      <c r="AA58" s="160"/>
      <c r="AB58" s="1"/>
      <c r="AC58" s="1"/>
      <c r="AD58" s="1"/>
      <c r="AE58" s="1"/>
      <c r="AF58" s="1"/>
      <c r="AG58" s="1"/>
      <c r="AH58" s="1"/>
      <c r="AI58" s="1"/>
    </row>
    <row r="59" spans="1:35" s="4" customFormat="1" ht="28.5" customHeight="1">
      <c r="A59" s="385" t="s">
        <v>120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67" t="s">
        <v>45</v>
      </c>
      <c r="N59" s="386">
        <v>44440386.09</v>
      </c>
      <c r="O59" s="387"/>
      <c r="P59" s="387"/>
      <c r="Q59" s="387"/>
      <c r="R59" s="387"/>
      <c r="S59" s="387"/>
      <c r="T59" s="387"/>
      <c r="U59" s="387"/>
      <c r="V59" s="388"/>
      <c r="W59" s="389">
        <v>15659947.19</v>
      </c>
      <c r="X59" s="389"/>
      <c r="Y59" s="389"/>
      <c r="Z59" s="389"/>
      <c r="AA59" s="389"/>
      <c r="AB59" s="1"/>
      <c r="AC59" s="1"/>
      <c r="AD59" s="1"/>
      <c r="AE59" s="1"/>
      <c r="AF59" s="1"/>
      <c r="AG59" s="1"/>
      <c r="AH59" s="1"/>
      <c r="AI59" s="1"/>
    </row>
    <row r="60" spans="1:35" s="4" customFormat="1" ht="18.75" customHeight="1">
      <c r="A60" s="390" t="s">
        <v>117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66"/>
      <c r="N60" s="391"/>
      <c r="O60" s="391"/>
      <c r="P60" s="391"/>
      <c r="Q60" s="391"/>
      <c r="R60" s="391"/>
      <c r="S60" s="391"/>
      <c r="T60" s="391"/>
      <c r="U60" s="391"/>
      <c r="V60" s="391"/>
      <c r="W60" s="160"/>
      <c r="X60" s="160"/>
      <c r="Y60" s="160"/>
      <c r="Z60" s="160"/>
      <c r="AA60" s="160"/>
      <c r="AB60" s="1"/>
      <c r="AC60" s="1"/>
      <c r="AD60" s="1"/>
      <c r="AE60" s="1"/>
      <c r="AF60" s="1"/>
      <c r="AG60" s="1"/>
      <c r="AH60" s="1"/>
      <c r="AI60" s="1"/>
    </row>
    <row r="61" spans="1:35" s="4" customFormat="1" ht="18.75" customHeight="1">
      <c r="A61" s="382" t="s">
        <v>22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240" t="s">
        <v>46</v>
      </c>
      <c r="N61" s="383">
        <v>44440386.09</v>
      </c>
      <c r="O61" s="383"/>
      <c r="P61" s="383"/>
      <c r="Q61" s="383"/>
      <c r="R61" s="383"/>
      <c r="S61" s="383"/>
      <c r="T61" s="383"/>
      <c r="U61" s="383"/>
      <c r="V61" s="383"/>
      <c r="W61" s="383">
        <v>15659947.19</v>
      </c>
      <c r="X61" s="383"/>
      <c r="Y61" s="383"/>
      <c r="Z61" s="383"/>
      <c r="AA61" s="383"/>
      <c r="AB61" s="1"/>
      <c r="AC61" s="1"/>
      <c r="AD61" s="1"/>
      <c r="AE61" s="1"/>
      <c r="AF61" s="1"/>
      <c r="AG61" s="1"/>
      <c r="AH61" s="1"/>
      <c r="AI61" s="1"/>
    </row>
    <row r="62" spans="1:35" s="4" customFormat="1" ht="18.75" customHeight="1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242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1"/>
      <c r="AC62" s="1"/>
      <c r="AD62" s="1"/>
      <c r="AE62" s="1"/>
      <c r="AF62" s="1"/>
      <c r="AG62" s="1"/>
      <c r="AH62" s="1"/>
      <c r="AI62" s="1"/>
    </row>
    <row r="63" spans="1:35" s="4" customFormat="1" ht="18.75" customHeight="1">
      <c r="A63" s="382" t="s">
        <v>21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240" t="s">
        <v>47</v>
      </c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1"/>
      <c r="AC63" s="1"/>
      <c r="AD63" s="1"/>
      <c r="AE63" s="1"/>
      <c r="AF63" s="1"/>
      <c r="AG63" s="1"/>
      <c r="AH63" s="1"/>
      <c r="AI63" s="1"/>
    </row>
    <row r="64" spans="1:35" s="4" customFormat="1" ht="18.75" customHeigh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242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1"/>
      <c r="AC64" s="1"/>
      <c r="AD64" s="1"/>
      <c r="AE64" s="1"/>
      <c r="AF64" s="1"/>
      <c r="AG64" s="1"/>
      <c r="AH64" s="1"/>
      <c r="AI64" s="1"/>
    </row>
    <row r="65" spans="1:35" s="10" customFormat="1" ht="18.75" customHeight="1">
      <c r="A65" s="373" t="s">
        <v>188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5"/>
      <c r="M65" s="66" t="s">
        <v>48</v>
      </c>
      <c r="N65" s="376">
        <f>+N67+N71</f>
        <v>599876.4</v>
      </c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8"/>
      <c r="AB65" s="64"/>
      <c r="AC65" s="64"/>
      <c r="AD65" s="64"/>
      <c r="AE65" s="64"/>
      <c r="AF65" s="64"/>
      <c r="AG65" s="64"/>
      <c r="AH65" s="64"/>
      <c r="AI65" s="64"/>
    </row>
    <row r="66" spans="1:35" s="4" customFormat="1" ht="18.75" customHeight="1">
      <c r="A66" s="324" t="s">
        <v>23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6"/>
      <c r="M66" s="66"/>
      <c r="N66" s="379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1"/>
      <c r="AB66" s="1"/>
      <c r="AC66" s="1"/>
      <c r="AD66" s="1"/>
      <c r="AE66" s="1"/>
      <c r="AF66" s="1"/>
      <c r="AG66" s="1"/>
      <c r="AH66" s="1"/>
      <c r="AI66" s="1"/>
    </row>
    <row r="67" spans="1:35" s="4" customFormat="1" ht="18.75" customHeight="1">
      <c r="A67" s="327" t="s">
        <v>68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9"/>
      <c r="M67" s="66" t="s">
        <v>49</v>
      </c>
      <c r="N67" s="305">
        <f>+N70</f>
        <v>503191.2</v>
      </c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7"/>
      <c r="AB67" s="1"/>
      <c r="AC67" s="1"/>
      <c r="AD67" s="1"/>
      <c r="AE67" s="1"/>
      <c r="AF67" s="1"/>
      <c r="AG67" s="1"/>
      <c r="AH67" s="1"/>
      <c r="AI67" s="1"/>
    </row>
    <row r="68" spans="1:35" s="4" customFormat="1" ht="18.75" customHeight="1">
      <c r="A68" s="321" t="s">
        <v>25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3"/>
      <c r="M68" s="66"/>
      <c r="N68" s="367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9"/>
      <c r="AB68" s="1"/>
      <c r="AC68" s="1"/>
      <c r="AD68" s="1"/>
      <c r="AE68" s="1"/>
      <c r="AF68" s="1"/>
      <c r="AG68" s="1"/>
      <c r="AH68" s="1"/>
      <c r="AI68" s="1"/>
    </row>
    <row r="69" spans="1:35" s="4" customFormat="1" ht="18.75" customHeight="1">
      <c r="A69" s="308" t="s">
        <v>69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10"/>
      <c r="M69" s="67" t="s">
        <v>50</v>
      </c>
      <c r="N69" s="370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2"/>
      <c r="AB69" s="1"/>
      <c r="AC69" s="1"/>
      <c r="AD69" s="1"/>
      <c r="AE69" s="1"/>
      <c r="AF69" s="1"/>
      <c r="AG69" s="1"/>
      <c r="AH69" s="1"/>
      <c r="AI69" s="1"/>
    </row>
    <row r="70" spans="1:35" s="4" customFormat="1" ht="18.75" customHeight="1">
      <c r="A70" s="308" t="s">
        <v>71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10"/>
      <c r="M70" s="67" t="s">
        <v>51</v>
      </c>
      <c r="N70" s="305">
        <v>503191.2</v>
      </c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7"/>
      <c r="AB70" s="1"/>
      <c r="AC70" s="1"/>
      <c r="AD70" s="1"/>
      <c r="AE70" s="1"/>
      <c r="AF70" s="1"/>
      <c r="AG70" s="1"/>
      <c r="AH70" s="1"/>
      <c r="AI70" s="1"/>
    </row>
    <row r="71" spans="1:35" s="4" customFormat="1" ht="18.75" customHeight="1">
      <c r="A71" s="361" t="s">
        <v>108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3"/>
      <c r="M71" s="66" t="s">
        <v>52</v>
      </c>
      <c r="N71" s="355">
        <f>+N73</f>
        <v>96685.2</v>
      </c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7"/>
      <c r="AB71" s="1"/>
      <c r="AC71" s="1"/>
      <c r="AD71" s="1"/>
      <c r="AE71" s="1"/>
      <c r="AF71" s="1"/>
      <c r="AG71" s="1"/>
      <c r="AH71" s="1"/>
      <c r="AI71" s="1"/>
    </row>
    <row r="72" spans="1:35" s="4" customFormat="1" ht="18.75" customHeight="1">
      <c r="A72" s="321" t="s">
        <v>25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3"/>
      <c r="M72" s="66"/>
      <c r="N72" s="364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6"/>
      <c r="AB72" s="1"/>
      <c r="AC72" s="1"/>
      <c r="AD72" s="1"/>
      <c r="AE72" s="1"/>
      <c r="AF72" s="1"/>
      <c r="AG72" s="1"/>
      <c r="AH72" s="1"/>
      <c r="AI72" s="1"/>
    </row>
    <row r="73" spans="1:35" s="4" customFormat="1" ht="18.75" customHeight="1">
      <c r="A73" s="308" t="s">
        <v>72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10"/>
      <c r="M73" s="66" t="s">
        <v>53</v>
      </c>
      <c r="N73" s="355">
        <f>+N77+N78</f>
        <v>96685.2</v>
      </c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7"/>
      <c r="AB73" s="1"/>
      <c r="AC73" s="1"/>
      <c r="AD73" s="1"/>
      <c r="AE73" s="1"/>
      <c r="AF73" s="1"/>
      <c r="AG73" s="1"/>
      <c r="AH73" s="1"/>
      <c r="AI73" s="1"/>
    </row>
    <row r="74" spans="1:35" s="4" customFormat="1" ht="18.75" customHeight="1">
      <c r="A74" s="311" t="s">
        <v>89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3"/>
      <c r="M74" s="66"/>
      <c r="N74" s="358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60"/>
      <c r="AB74" s="1"/>
      <c r="AC74" s="1"/>
      <c r="AD74" s="1"/>
      <c r="AE74" s="1"/>
      <c r="AF74" s="1"/>
      <c r="AG74" s="1"/>
      <c r="AH74" s="1"/>
      <c r="AI74" s="1"/>
    </row>
    <row r="75" spans="1:35" s="4" customFormat="1" ht="20.25" customHeight="1">
      <c r="A75" s="279" t="s">
        <v>90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1"/>
      <c r="M75" s="67" t="s">
        <v>54</v>
      </c>
      <c r="N75" s="352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4"/>
      <c r="AB75" s="1"/>
      <c r="AC75" s="1"/>
      <c r="AD75" s="1"/>
      <c r="AE75" s="1"/>
      <c r="AF75" s="1"/>
      <c r="AG75" s="1"/>
      <c r="AH75" s="1"/>
      <c r="AI75" s="1"/>
    </row>
    <row r="76" spans="1:35" s="4" customFormat="1" ht="20.25" customHeight="1">
      <c r="A76" s="279" t="s">
        <v>91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1"/>
      <c r="M76" s="67" t="s">
        <v>55</v>
      </c>
      <c r="N76" s="352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4"/>
      <c r="AB76" s="1"/>
      <c r="AC76" s="1"/>
      <c r="AD76" s="1"/>
      <c r="AE76" s="1"/>
      <c r="AF76" s="1"/>
      <c r="AG76" s="1"/>
      <c r="AH76" s="1"/>
      <c r="AI76" s="1"/>
    </row>
    <row r="77" spans="1:35" s="4" customFormat="1" ht="20.25" customHeight="1">
      <c r="A77" s="279" t="s">
        <v>92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1"/>
      <c r="M77" s="67" t="s">
        <v>56</v>
      </c>
      <c r="N77" s="355">
        <v>90527.55</v>
      </c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7"/>
      <c r="AB77" s="1"/>
      <c r="AC77" s="1"/>
      <c r="AD77" s="1"/>
      <c r="AE77" s="1"/>
      <c r="AF77" s="1"/>
      <c r="AG77" s="1"/>
      <c r="AH77" s="1"/>
      <c r="AI77" s="1"/>
    </row>
    <row r="78" spans="1:35" s="4" customFormat="1" ht="20.25" customHeight="1">
      <c r="A78" s="279" t="s">
        <v>93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1"/>
      <c r="M78" s="67" t="s">
        <v>57</v>
      </c>
      <c r="N78" s="355">
        <v>6157.65</v>
      </c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7"/>
      <c r="AB78" s="1"/>
      <c r="AC78" s="1"/>
      <c r="AD78" s="1"/>
      <c r="AE78" s="1"/>
      <c r="AF78" s="1"/>
      <c r="AG78" s="1"/>
      <c r="AH78" s="1"/>
      <c r="AI78" s="1"/>
    </row>
    <row r="79" spans="1:35" s="4" customFormat="1" ht="20.25" customHeight="1">
      <c r="A79" s="279" t="s">
        <v>94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1"/>
      <c r="M79" s="67" t="s">
        <v>58</v>
      </c>
      <c r="N79" s="279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1"/>
      <c r="AB79" s="1"/>
      <c r="AC79" s="1"/>
      <c r="AD79" s="1"/>
      <c r="AE79" s="1"/>
      <c r="AF79" s="1"/>
      <c r="AG79" s="1"/>
      <c r="AH79" s="1"/>
      <c r="AI79" s="1"/>
    </row>
    <row r="80" spans="1:35" s="4" customFormat="1" ht="20.25" customHeight="1">
      <c r="A80" s="279" t="s">
        <v>95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1"/>
      <c r="M80" s="67" t="s">
        <v>59</v>
      </c>
      <c r="N80" s="279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1"/>
      <c r="AB80" s="1"/>
      <c r="AC80" s="1"/>
      <c r="AD80" s="1"/>
      <c r="AE80" s="1"/>
      <c r="AF80" s="1"/>
      <c r="AG80" s="1"/>
      <c r="AH80" s="1"/>
      <c r="AI80" s="1"/>
    </row>
    <row r="81" spans="1:35" s="4" customFormat="1" ht="20.25" customHeight="1">
      <c r="A81" s="279" t="s">
        <v>96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67" t="s">
        <v>60</v>
      </c>
      <c r="N81" s="279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1"/>
      <c r="AB81" s="1"/>
      <c r="AC81" s="1"/>
      <c r="AD81" s="1"/>
      <c r="AE81" s="1"/>
      <c r="AF81" s="1"/>
      <c r="AG81" s="1"/>
      <c r="AH81" s="1"/>
      <c r="AI81" s="1"/>
    </row>
    <row r="82" spans="1:35" s="4" customFormat="1" ht="20.25" customHeight="1">
      <c r="A82" s="279" t="s">
        <v>97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1"/>
      <c r="M82" s="67" t="s">
        <v>61</v>
      </c>
      <c r="N82" s="279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1"/>
      <c r="AB82" s="1"/>
      <c r="AC82" s="1"/>
      <c r="AD82" s="1"/>
      <c r="AE82" s="1"/>
      <c r="AF82" s="1"/>
      <c r="AG82" s="1"/>
      <c r="AH82" s="1"/>
      <c r="AI82" s="1"/>
    </row>
    <row r="83" spans="1:35" s="4" customFormat="1" ht="20.25" customHeight="1">
      <c r="A83" s="314" t="s">
        <v>98</v>
      </c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67" t="s">
        <v>62</v>
      </c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1"/>
      <c r="AC83" s="1"/>
      <c r="AD83" s="1"/>
      <c r="AE83" s="1"/>
      <c r="AF83" s="1"/>
      <c r="AG83" s="1"/>
      <c r="AH83" s="1"/>
      <c r="AI83" s="1"/>
    </row>
    <row r="84" spans="1:35" s="4" customFormat="1" ht="20.25" customHeight="1">
      <c r="A84" s="289" t="s">
        <v>99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67" t="s">
        <v>63</v>
      </c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1"/>
      <c r="AC84" s="1"/>
      <c r="AD84" s="1"/>
      <c r="AE84" s="1"/>
      <c r="AF84" s="1"/>
      <c r="AG84" s="1"/>
      <c r="AH84" s="1"/>
      <c r="AI84" s="1"/>
    </row>
    <row r="85" spans="1:35" s="4" customFormat="1" ht="20.25" customHeight="1">
      <c r="A85" s="289" t="s">
        <v>100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40" t="s">
        <v>64</v>
      </c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1"/>
      <c r="AC85" s="1"/>
      <c r="AD85" s="1"/>
      <c r="AE85" s="1"/>
      <c r="AF85" s="1"/>
      <c r="AG85" s="1"/>
      <c r="AH85" s="1"/>
      <c r="AI85" s="1"/>
    </row>
    <row r="86" spans="1:35" s="4" customFormat="1" ht="20.25" customHeight="1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42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1"/>
      <c r="AC86" s="1"/>
      <c r="AD86" s="1"/>
      <c r="AE86" s="1"/>
      <c r="AF86" s="1"/>
      <c r="AG86" s="1"/>
      <c r="AH86" s="1"/>
      <c r="AI86" s="1"/>
    </row>
    <row r="87" spans="1:35" s="4" customFormat="1" ht="20.25" customHeight="1">
      <c r="A87" s="279" t="s">
        <v>101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1"/>
      <c r="M87" s="67" t="s">
        <v>83</v>
      </c>
      <c r="N87" s="279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1"/>
      <c r="AB87" s="1"/>
      <c r="AC87" s="1"/>
      <c r="AD87" s="1"/>
      <c r="AE87" s="1"/>
      <c r="AF87" s="1"/>
      <c r="AG87" s="1"/>
      <c r="AH87" s="1"/>
      <c r="AI87" s="1"/>
    </row>
    <row r="88" spans="1:35" s="4" customFormat="1" ht="20.25" customHeight="1">
      <c r="A88" s="279" t="s">
        <v>102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1"/>
      <c r="M88" s="67" t="s">
        <v>84</v>
      </c>
      <c r="N88" s="279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1"/>
      <c r="AB88" s="1"/>
      <c r="AC88" s="1"/>
      <c r="AD88" s="1"/>
      <c r="AE88" s="1"/>
      <c r="AF88" s="1"/>
      <c r="AG88" s="1"/>
      <c r="AH88" s="1"/>
      <c r="AI88" s="1"/>
    </row>
    <row r="89" spans="1:35" s="4" customFormat="1" ht="20.25" customHeight="1">
      <c r="A89" s="279" t="s">
        <v>103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1"/>
      <c r="M89" s="67" t="s">
        <v>85</v>
      </c>
      <c r="N89" s="279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1"/>
      <c r="AB89" s="1"/>
      <c r="AC89" s="1"/>
      <c r="AD89" s="1"/>
      <c r="AE89" s="1"/>
      <c r="AF89" s="1"/>
      <c r="AG89" s="1"/>
      <c r="AH89" s="1"/>
      <c r="AI89" s="1"/>
    </row>
    <row r="90" spans="1:35" s="4" customFormat="1" ht="41.25" customHeight="1">
      <c r="A90" s="317" t="s">
        <v>24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63" t="s">
        <v>114</v>
      </c>
      <c r="N90" s="318" t="s">
        <v>66</v>
      </c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20"/>
      <c r="AB90" s="1"/>
      <c r="AC90" s="1"/>
      <c r="AD90" s="1"/>
      <c r="AE90" s="1"/>
      <c r="AF90" s="1"/>
      <c r="AG90" s="1"/>
      <c r="AH90" s="1"/>
      <c r="AI90" s="1"/>
    </row>
    <row r="91" spans="1:35" s="4" customFormat="1" ht="20.25" customHeight="1">
      <c r="A91" s="279" t="s">
        <v>104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1"/>
      <c r="M91" s="67" t="s">
        <v>86</v>
      </c>
      <c r="N91" s="279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1"/>
      <c r="AB91" s="1"/>
      <c r="AC91" s="1"/>
      <c r="AD91" s="1"/>
      <c r="AE91" s="1"/>
      <c r="AF91" s="1"/>
      <c r="AG91" s="1"/>
      <c r="AH91" s="1"/>
      <c r="AI91" s="1"/>
    </row>
    <row r="92" spans="1:35" s="4" customFormat="1" ht="20.25" customHeight="1">
      <c r="A92" s="314" t="s">
        <v>105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67" t="s">
        <v>87</v>
      </c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1"/>
      <c r="AC92" s="1"/>
      <c r="AD92" s="1"/>
      <c r="AE92" s="1"/>
      <c r="AF92" s="1"/>
      <c r="AG92" s="1"/>
      <c r="AH92" s="1"/>
      <c r="AI92" s="1"/>
    </row>
    <row r="93" spans="1:35" s="5" customFormat="1" ht="18.75" customHeight="1">
      <c r="A93" s="289" t="s">
        <v>81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40" t="s">
        <v>88</v>
      </c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9"/>
      <c r="AC93" s="29"/>
      <c r="AD93" s="29"/>
      <c r="AE93" s="29"/>
      <c r="AF93" s="29"/>
      <c r="AG93" s="29"/>
      <c r="AH93" s="29"/>
      <c r="AI93" s="29"/>
    </row>
    <row r="94" spans="1:35" s="5" customFormat="1" ht="18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41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9"/>
      <c r="AC94" s="29"/>
      <c r="AD94" s="29"/>
      <c r="AE94" s="29"/>
      <c r="AF94" s="29"/>
      <c r="AG94" s="29"/>
      <c r="AH94" s="29"/>
      <c r="AI94" s="29"/>
    </row>
    <row r="95" spans="1:35" s="5" customFormat="1" ht="18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42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9"/>
      <c r="AC95" s="29"/>
      <c r="AD95" s="29"/>
      <c r="AE95" s="29"/>
      <c r="AF95" s="29"/>
      <c r="AG95" s="29"/>
      <c r="AH95" s="29"/>
      <c r="AI95" s="29"/>
    </row>
    <row r="96" spans="1:35" s="4" customFormat="1" ht="20.25" customHeight="1">
      <c r="A96" s="279" t="s">
        <v>106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1"/>
      <c r="M96" s="67" t="s">
        <v>123</v>
      </c>
      <c r="N96" s="279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1"/>
      <c r="AB96" s="1"/>
      <c r="AC96" s="1"/>
      <c r="AD96" s="1"/>
      <c r="AE96" s="1"/>
      <c r="AF96" s="1"/>
      <c r="AG96" s="1"/>
      <c r="AH96" s="1"/>
      <c r="AI96" s="1"/>
    </row>
    <row r="97" spans="1:35" s="4" customFormat="1" ht="20.25" customHeight="1">
      <c r="A97" s="279" t="s">
        <v>107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1"/>
      <c r="M97" s="67" t="s">
        <v>124</v>
      </c>
      <c r="N97" s="279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1"/>
      <c r="AB97" s="1"/>
      <c r="AC97" s="1"/>
      <c r="AD97" s="1"/>
      <c r="AE97" s="1"/>
      <c r="AF97" s="1"/>
      <c r="AG97" s="1"/>
      <c r="AH97" s="1"/>
      <c r="AI97" s="1"/>
    </row>
    <row r="98" spans="1:35" s="4" customFormat="1" ht="39.75" customHeight="1">
      <c r="A98" s="308" t="s">
        <v>73</v>
      </c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10"/>
      <c r="M98" s="66" t="s">
        <v>125</v>
      </c>
      <c r="N98" s="308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10"/>
      <c r="AB98" s="1"/>
      <c r="AC98" s="1"/>
      <c r="AD98" s="1"/>
      <c r="AE98" s="1"/>
      <c r="AF98" s="1"/>
      <c r="AG98" s="1"/>
      <c r="AH98" s="1"/>
      <c r="AI98" s="1"/>
    </row>
    <row r="99" spans="1:35" s="4" customFormat="1" ht="18.75" customHeight="1">
      <c r="A99" s="311" t="s">
        <v>89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3"/>
      <c r="M99" s="66"/>
      <c r="N99" s="311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3"/>
      <c r="AB99" s="1"/>
      <c r="AC99" s="1"/>
      <c r="AD99" s="1"/>
      <c r="AE99" s="1"/>
      <c r="AF99" s="1"/>
      <c r="AG99" s="1"/>
      <c r="AH99" s="1"/>
      <c r="AI99" s="1"/>
    </row>
    <row r="100" spans="1:35" s="4" customFormat="1" ht="20.25" customHeight="1">
      <c r="A100" s="279" t="s">
        <v>90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1"/>
      <c r="M100" s="67" t="s">
        <v>126</v>
      </c>
      <c r="N100" s="279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1"/>
      <c r="AB100" s="1"/>
      <c r="AC100" s="1"/>
      <c r="AD100" s="1"/>
      <c r="AE100" s="1"/>
      <c r="AF100" s="1"/>
      <c r="AG100" s="1"/>
      <c r="AH100" s="1"/>
      <c r="AI100" s="1"/>
    </row>
    <row r="101" spans="1:35" s="4" customFormat="1" ht="20.25" customHeight="1">
      <c r="A101" s="279" t="s">
        <v>91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1"/>
      <c r="M101" s="67" t="s">
        <v>127</v>
      </c>
      <c r="N101" s="279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1"/>
      <c r="AB101" s="1"/>
      <c r="AC101" s="1"/>
      <c r="AD101" s="1"/>
      <c r="AE101" s="1"/>
      <c r="AF101" s="1"/>
      <c r="AG101" s="1"/>
      <c r="AH101" s="1"/>
      <c r="AI101" s="1"/>
    </row>
    <row r="102" spans="1:35" s="4" customFormat="1" ht="20.25" customHeight="1">
      <c r="A102" s="279" t="s">
        <v>92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1"/>
      <c r="M102" s="67" t="s">
        <v>128</v>
      </c>
      <c r="N102" s="352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4"/>
      <c r="AB102" s="1"/>
      <c r="AC102" s="1"/>
      <c r="AD102" s="1"/>
      <c r="AE102" s="1"/>
      <c r="AF102" s="1"/>
      <c r="AG102" s="1"/>
      <c r="AH102" s="1"/>
      <c r="AI102" s="1"/>
    </row>
    <row r="103" spans="1:35" s="4" customFormat="1" ht="20.25" customHeight="1">
      <c r="A103" s="279" t="s">
        <v>93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1"/>
      <c r="M103" s="67" t="s">
        <v>129</v>
      </c>
      <c r="N103" s="352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4"/>
      <c r="AB103" s="1"/>
      <c r="AC103" s="1"/>
      <c r="AD103" s="1"/>
      <c r="AE103" s="1"/>
      <c r="AF103" s="1"/>
      <c r="AG103" s="1"/>
      <c r="AH103" s="1"/>
      <c r="AI103" s="1"/>
    </row>
    <row r="104" spans="1:35" s="4" customFormat="1" ht="20.25" customHeight="1">
      <c r="A104" s="279" t="s">
        <v>94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1"/>
      <c r="M104" s="67" t="s">
        <v>130</v>
      </c>
      <c r="N104" s="352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4"/>
      <c r="AB104" s="1"/>
      <c r="AC104" s="1"/>
      <c r="AD104" s="1"/>
      <c r="AE104" s="1"/>
      <c r="AF104" s="1"/>
      <c r="AG104" s="1"/>
      <c r="AH104" s="1"/>
      <c r="AI104" s="1"/>
    </row>
    <row r="105" spans="1:35" s="4" customFormat="1" ht="20.25" customHeight="1">
      <c r="A105" s="279" t="s">
        <v>95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1"/>
      <c r="M105" s="67" t="s">
        <v>131</v>
      </c>
      <c r="N105" s="352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4"/>
      <c r="AB105" s="1"/>
      <c r="AC105" s="1"/>
      <c r="AD105" s="1"/>
      <c r="AE105" s="1"/>
      <c r="AF105" s="1"/>
      <c r="AG105" s="1"/>
      <c r="AH105" s="1"/>
      <c r="AI105" s="1"/>
    </row>
    <row r="106" spans="1:35" s="4" customFormat="1" ht="20.25" customHeight="1">
      <c r="A106" s="279" t="s">
        <v>96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1"/>
      <c r="M106" s="67" t="s">
        <v>132</v>
      </c>
      <c r="N106" s="279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1"/>
      <c r="AB106" s="1"/>
      <c r="AC106" s="1"/>
      <c r="AD106" s="1"/>
      <c r="AE106" s="1"/>
      <c r="AF106" s="1"/>
      <c r="AG106" s="1"/>
      <c r="AH106" s="1"/>
      <c r="AI106" s="1"/>
    </row>
    <row r="107" spans="1:35" s="4" customFormat="1" ht="20.25" customHeight="1">
      <c r="A107" s="279" t="s">
        <v>97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1"/>
      <c r="M107" s="67" t="s">
        <v>133</v>
      </c>
      <c r="N107" s="279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1"/>
      <c r="AB107" s="1"/>
      <c r="AC107" s="1"/>
      <c r="AD107" s="1"/>
      <c r="AE107" s="1"/>
      <c r="AF107" s="1"/>
      <c r="AG107" s="1"/>
      <c r="AH107" s="1"/>
      <c r="AI107" s="1"/>
    </row>
    <row r="108" spans="1:35" s="4" customFormat="1" ht="20.25" customHeight="1">
      <c r="A108" s="302" t="s">
        <v>98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4"/>
      <c r="M108" s="67" t="s">
        <v>134</v>
      </c>
      <c r="N108" s="302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4"/>
      <c r="AB108" s="1"/>
      <c r="AC108" s="1"/>
      <c r="AD108" s="1"/>
      <c r="AE108" s="1"/>
      <c r="AF108" s="1"/>
      <c r="AG108" s="1"/>
      <c r="AH108" s="1"/>
      <c r="AI108" s="1"/>
    </row>
    <row r="109" spans="1:35" s="4" customFormat="1" ht="20.25" customHeight="1">
      <c r="A109" s="279" t="s">
        <v>99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1"/>
      <c r="M109" s="67" t="s">
        <v>135</v>
      </c>
      <c r="N109" s="279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1"/>
      <c r="AB109" s="1"/>
      <c r="AC109" s="1"/>
      <c r="AD109" s="1"/>
      <c r="AE109" s="1"/>
      <c r="AF109" s="1"/>
      <c r="AG109" s="1"/>
      <c r="AH109" s="1"/>
      <c r="AI109" s="1"/>
    </row>
    <row r="110" spans="1:35" s="4" customFormat="1" ht="20.25" customHeight="1">
      <c r="A110" s="346" t="s">
        <v>100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8"/>
      <c r="M110" s="240" t="s">
        <v>136</v>
      </c>
      <c r="N110" s="346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8"/>
      <c r="AB110" s="1"/>
      <c r="AC110" s="1"/>
      <c r="AD110" s="1"/>
      <c r="AE110" s="1"/>
      <c r="AF110" s="1"/>
      <c r="AG110" s="1"/>
      <c r="AH110" s="1"/>
      <c r="AI110" s="1"/>
    </row>
    <row r="111" spans="1:35" s="4" customFormat="1" ht="20.25" customHeight="1">
      <c r="A111" s="349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1"/>
      <c r="M111" s="242"/>
      <c r="N111" s="349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1"/>
      <c r="AB111" s="1"/>
      <c r="AC111" s="1"/>
      <c r="AD111" s="1"/>
      <c r="AE111" s="1"/>
      <c r="AF111" s="1"/>
      <c r="AG111" s="1"/>
      <c r="AH111" s="1"/>
      <c r="AI111" s="1"/>
    </row>
    <row r="112" spans="1:35" s="4" customFormat="1" ht="20.25" customHeight="1">
      <c r="A112" s="279" t="s">
        <v>101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1"/>
      <c r="M112" s="67" t="s">
        <v>137</v>
      </c>
      <c r="N112" s="279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1"/>
      <c r="AB112" s="1"/>
      <c r="AC112" s="1"/>
      <c r="AD112" s="1"/>
      <c r="AE112" s="1"/>
      <c r="AF112" s="1"/>
      <c r="AG112" s="1"/>
      <c r="AH112" s="1"/>
      <c r="AI112" s="1"/>
    </row>
    <row r="113" spans="1:35" s="4" customFormat="1" ht="20.25" customHeight="1">
      <c r="A113" s="279" t="s">
        <v>102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1"/>
      <c r="M113" s="67" t="s">
        <v>138</v>
      </c>
      <c r="N113" s="279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1"/>
      <c r="AB113" s="1"/>
      <c r="AC113" s="1"/>
      <c r="AD113" s="1"/>
      <c r="AE113" s="1"/>
      <c r="AF113" s="1"/>
      <c r="AG113" s="1"/>
      <c r="AH113" s="1"/>
      <c r="AI113" s="1"/>
    </row>
    <row r="114" spans="1:35" s="4" customFormat="1" ht="20.25" customHeight="1">
      <c r="A114" s="279" t="s">
        <v>103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1"/>
      <c r="M114" s="67" t="s">
        <v>139</v>
      </c>
      <c r="N114" s="279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1"/>
      <c r="AB114" s="1"/>
      <c r="AC114" s="1"/>
      <c r="AD114" s="1"/>
      <c r="AE114" s="1"/>
      <c r="AF114" s="1"/>
      <c r="AG114" s="1"/>
      <c r="AH114" s="1"/>
      <c r="AI114" s="1"/>
    </row>
    <row r="115" spans="1:35" s="4" customFormat="1" ht="20.25" customHeight="1">
      <c r="A115" s="279" t="s">
        <v>104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1"/>
      <c r="M115" s="67" t="s">
        <v>140</v>
      </c>
      <c r="N115" s="279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1"/>
      <c r="AB115" s="1"/>
      <c r="AC115" s="1"/>
      <c r="AD115" s="1"/>
      <c r="AE115" s="1"/>
      <c r="AF115" s="1"/>
      <c r="AG115" s="1"/>
      <c r="AH115" s="1"/>
      <c r="AI115" s="1"/>
    </row>
    <row r="116" spans="1:35" s="4" customFormat="1" ht="20.25" customHeight="1">
      <c r="A116" s="302" t="s">
        <v>105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4"/>
      <c r="M116" s="67" t="s">
        <v>141</v>
      </c>
      <c r="N116" s="302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4"/>
      <c r="AB116" s="1"/>
      <c r="AC116" s="1"/>
      <c r="AD116" s="1"/>
      <c r="AE116" s="1"/>
      <c r="AF116" s="1"/>
      <c r="AG116" s="1"/>
      <c r="AH116" s="1"/>
      <c r="AI116" s="1"/>
    </row>
    <row r="117" spans="1:35" s="5" customFormat="1" ht="18.75" customHeight="1">
      <c r="A117" s="289" t="s">
        <v>81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40" t="s">
        <v>142</v>
      </c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9"/>
      <c r="AC117" s="29"/>
      <c r="AD117" s="29"/>
      <c r="AE117" s="29"/>
      <c r="AF117" s="29"/>
      <c r="AG117" s="29"/>
      <c r="AH117" s="29"/>
      <c r="AI117" s="29"/>
    </row>
    <row r="118" spans="1:35" s="5" customFormat="1" ht="18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41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9"/>
      <c r="AC118" s="29"/>
      <c r="AD118" s="29"/>
      <c r="AE118" s="29"/>
      <c r="AF118" s="29"/>
      <c r="AG118" s="29"/>
      <c r="AH118" s="29"/>
      <c r="AI118" s="29"/>
    </row>
    <row r="119" spans="1:35" s="5" customFormat="1" ht="18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42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9"/>
      <c r="AC119" s="29"/>
      <c r="AD119" s="29"/>
      <c r="AE119" s="29"/>
      <c r="AF119" s="29"/>
      <c r="AG119" s="29"/>
      <c r="AH119" s="29"/>
      <c r="AI119" s="29"/>
    </row>
    <row r="120" spans="1:35" s="4" customFormat="1" ht="20.25" customHeight="1">
      <c r="A120" s="279" t="s">
        <v>106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1"/>
      <c r="M120" s="67" t="s">
        <v>143</v>
      </c>
      <c r="N120" s="279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1"/>
      <c r="AB120" s="1"/>
      <c r="AC120" s="1"/>
      <c r="AD120" s="1"/>
      <c r="AE120" s="1"/>
      <c r="AF120" s="1"/>
      <c r="AG120" s="1"/>
      <c r="AH120" s="1"/>
      <c r="AI120" s="1"/>
    </row>
    <row r="121" spans="1:35" s="4" customFormat="1" ht="20.25" customHeight="1">
      <c r="A121" s="279" t="s">
        <v>107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1"/>
      <c r="M121" s="67" t="s">
        <v>144</v>
      </c>
      <c r="N121" s="279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1"/>
      <c r="AB121" s="1"/>
      <c r="AC121" s="1"/>
      <c r="AD121" s="1"/>
      <c r="AE121" s="1"/>
      <c r="AF121" s="1"/>
      <c r="AG121" s="1"/>
      <c r="AH121" s="1"/>
      <c r="AI121" s="1"/>
    </row>
    <row r="122" spans="1:35" s="10" customFormat="1" ht="33.75" customHeight="1">
      <c r="A122" s="333" t="s">
        <v>189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5"/>
      <c r="M122" s="68"/>
      <c r="N122" s="336" t="s">
        <v>190</v>
      </c>
      <c r="O122" s="337"/>
      <c r="P122" s="337"/>
      <c r="Q122" s="337"/>
      <c r="R122" s="337"/>
      <c r="S122" s="337"/>
      <c r="T122" s="337"/>
      <c r="U122" s="337"/>
      <c r="V122" s="338"/>
      <c r="W122" s="339" t="s">
        <v>192</v>
      </c>
      <c r="X122" s="340"/>
      <c r="Y122" s="340"/>
      <c r="Z122" s="340"/>
      <c r="AA122" s="341"/>
      <c r="AB122" s="64"/>
      <c r="AC122" s="64"/>
      <c r="AD122" s="64"/>
      <c r="AE122" s="64"/>
      <c r="AF122" s="64"/>
      <c r="AG122" s="64"/>
      <c r="AH122" s="64"/>
      <c r="AI122" s="64"/>
    </row>
    <row r="123" spans="1:35" s="10" customFormat="1" ht="18.75" customHeight="1">
      <c r="A123" s="342" t="s">
        <v>115</v>
      </c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4"/>
      <c r="M123" s="69" t="s">
        <v>145</v>
      </c>
      <c r="N123" s="330">
        <f>+N125</f>
        <v>725810.0900000001</v>
      </c>
      <c r="O123" s="331"/>
      <c r="P123" s="331"/>
      <c r="Q123" s="331"/>
      <c r="R123" s="331"/>
      <c r="S123" s="331"/>
      <c r="T123" s="331"/>
      <c r="U123" s="331"/>
      <c r="V123" s="332"/>
      <c r="W123" s="345">
        <f>+W125</f>
        <v>585165.15</v>
      </c>
      <c r="X123" s="345"/>
      <c r="Y123" s="345"/>
      <c r="Z123" s="345"/>
      <c r="AA123" s="345"/>
      <c r="AB123" s="64"/>
      <c r="AC123" s="64"/>
      <c r="AD123" s="64"/>
      <c r="AE123" s="64"/>
      <c r="AF123" s="64"/>
      <c r="AG123" s="64"/>
      <c r="AH123" s="64"/>
      <c r="AI123" s="64"/>
    </row>
    <row r="124" spans="1:35" s="4" customFormat="1" ht="18.75" customHeight="1">
      <c r="A124" s="324" t="s">
        <v>25</v>
      </c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6"/>
      <c r="M124" s="66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1"/>
      <c r="AC124" s="1"/>
      <c r="AD124" s="1"/>
      <c r="AE124" s="1"/>
      <c r="AF124" s="1"/>
      <c r="AG124" s="1"/>
      <c r="AH124" s="1"/>
      <c r="AI124" s="1"/>
    </row>
    <row r="125" spans="1:35" s="4" customFormat="1" ht="18.75" customHeight="1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9"/>
      <c r="M125" s="66" t="s">
        <v>146</v>
      </c>
      <c r="N125" s="330">
        <f>+N127+N152</f>
        <v>725810.0900000001</v>
      </c>
      <c r="O125" s="331"/>
      <c r="P125" s="331"/>
      <c r="Q125" s="331"/>
      <c r="R125" s="331"/>
      <c r="S125" s="331"/>
      <c r="T125" s="331"/>
      <c r="U125" s="331"/>
      <c r="V125" s="332"/>
      <c r="W125" s="282">
        <f>+W127</f>
        <v>585165.15</v>
      </c>
      <c r="X125" s="282"/>
      <c r="Y125" s="282"/>
      <c r="Z125" s="282"/>
      <c r="AA125" s="282"/>
      <c r="AB125" s="1"/>
      <c r="AC125" s="1"/>
      <c r="AD125" s="1"/>
      <c r="AE125" s="1"/>
      <c r="AF125" s="1"/>
      <c r="AG125" s="1"/>
      <c r="AH125" s="1"/>
      <c r="AI125" s="1"/>
    </row>
    <row r="126" spans="1:35" s="4" customFormat="1" ht="18.75" customHeight="1">
      <c r="A126" s="321" t="s">
        <v>23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3"/>
      <c r="M126" s="66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1"/>
      <c r="AC126" s="1"/>
      <c r="AD126" s="1"/>
      <c r="AE126" s="1"/>
      <c r="AF126" s="1"/>
      <c r="AG126" s="1"/>
      <c r="AH126" s="1"/>
      <c r="AI126" s="1"/>
    </row>
    <row r="127" spans="1:35" s="4" customFormat="1" ht="18.75" customHeight="1">
      <c r="A127" s="308" t="s">
        <v>72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10"/>
      <c r="M127" s="66" t="s">
        <v>147</v>
      </c>
      <c r="N127" s="282">
        <f>+N134+N139+N145+N150</f>
        <v>606404.0900000001</v>
      </c>
      <c r="O127" s="282"/>
      <c r="P127" s="282"/>
      <c r="Q127" s="282"/>
      <c r="R127" s="282"/>
      <c r="S127" s="282"/>
      <c r="T127" s="282"/>
      <c r="U127" s="282"/>
      <c r="V127" s="282"/>
      <c r="W127" s="282">
        <f>+W134+W139+W145+W150</f>
        <v>585165.15</v>
      </c>
      <c r="X127" s="282"/>
      <c r="Y127" s="282"/>
      <c r="Z127" s="282"/>
      <c r="AA127" s="282"/>
      <c r="AB127" s="1"/>
      <c r="AC127" s="1"/>
      <c r="AD127" s="1"/>
      <c r="AE127" s="1"/>
      <c r="AF127" s="1"/>
      <c r="AG127" s="1"/>
      <c r="AH127" s="1"/>
      <c r="AI127" s="1"/>
    </row>
    <row r="128" spans="1:35" s="4" customFormat="1" ht="18.75" customHeight="1">
      <c r="A128" s="311" t="s">
        <v>110</v>
      </c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3"/>
      <c r="M128" s="66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1"/>
      <c r="AC128" s="1"/>
      <c r="AD128" s="1"/>
      <c r="AE128" s="1"/>
      <c r="AF128" s="1"/>
      <c r="AG128" s="1"/>
      <c r="AH128" s="1"/>
      <c r="AI128" s="1"/>
    </row>
    <row r="129" spans="1:35" s="4" customFormat="1" ht="20.25" customHeight="1">
      <c r="A129" s="279" t="s">
        <v>90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1"/>
      <c r="M129" s="67" t="s">
        <v>148</v>
      </c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1"/>
      <c r="AC129" s="1"/>
      <c r="AD129" s="1"/>
      <c r="AE129" s="1"/>
      <c r="AF129" s="1"/>
      <c r="AG129" s="1"/>
      <c r="AH129" s="1"/>
      <c r="AI129" s="1"/>
    </row>
    <row r="130" spans="1:35" s="4" customFormat="1" ht="20.25" customHeight="1">
      <c r="A130" s="279" t="s">
        <v>91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1"/>
      <c r="M130" s="67" t="s">
        <v>149</v>
      </c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1"/>
      <c r="AC130" s="1"/>
      <c r="AD130" s="1"/>
      <c r="AE130" s="1"/>
      <c r="AF130" s="1"/>
      <c r="AG130" s="1"/>
      <c r="AH130" s="1"/>
      <c r="AI130" s="1"/>
    </row>
    <row r="131" spans="1:35" s="4" customFormat="1" ht="20.25" customHeight="1">
      <c r="A131" s="279" t="s">
        <v>92</v>
      </c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1"/>
      <c r="M131" s="67" t="s">
        <v>150</v>
      </c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1"/>
      <c r="AC131" s="1"/>
      <c r="AD131" s="1"/>
      <c r="AE131" s="1"/>
      <c r="AF131" s="1"/>
      <c r="AG131" s="1"/>
      <c r="AH131" s="1"/>
      <c r="AI131" s="1"/>
    </row>
    <row r="132" spans="1:35" s="4" customFormat="1" ht="20.25" customHeight="1">
      <c r="A132" s="279" t="s">
        <v>93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1"/>
      <c r="M132" s="67" t="s">
        <v>151</v>
      </c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1"/>
      <c r="AC132" s="1"/>
      <c r="AD132" s="1"/>
      <c r="AE132" s="1"/>
      <c r="AF132" s="1"/>
      <c r="AG132" s="1"/>
      <c r="AH132" s="1"/>
      <c r="AI132" s="1"/>
    </row>
    <row r="133" spans="1:35" s="4" customFormat="1" ht="20.25" customHeight="1">
      <c r="A133" s="279" t="s">
        <v>94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1"/>
      <c r="M133" s="67" t="s">
        <v>152</v>
      </c>
      <c r="N133" s="160"/>
      <c r="O133" s="160"/>
      <c r="P133" s="160"/>
      <c r="Q133" s="160"/>
      <c r="R133" s="160"/>
      <c r="S133" s="160"/>
      <c r="T133" s="160"/>
      <c r="U133" s="160"/>
      <c r="V133" s="160"/>
      <c r="W133" s="282"/>
      <c r="X133" s="282"/>
      <c r="Y133" s="282"/>
      <c r="Z133" s="282"/>
      <c r="AA133" s="282"/>
      <c r="AB133" s="1"/>
      <c r="AC133" s="1"/>
      <c r="AD133" s="1"/>
      <c r="AE133" s="1"/>
      <c r="AF133" s="1"/>
      <c r="AG133" s="1"/>
      <c r="AH133" s="1"/>
      <c r="AI133" s="1"/>
    </row>
    <row r="134" spans="1:35" s="4" customFormat="1" ht="20.25" customHeight="1">
      <c r="A134" s="279" t="s">
        <v>95</v>
      </c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1"/>
      <c r="M134" s="67" t="s">
        <v>153</v>
      </c>
      <c r="N134" s="160">
        <v>487444.51</v>
      </c>
      <c r="O134" s="160"/>
      <c r="P134" s="160"/>
      <c r="Q134" s="160"/>
      <c r="R134" s="160"/>
      <c r="S134" s="160"/>
      <c r="T134" s="160"/>
      <c r="U134" s="160"/>
      <c r="V134" s="160"/>
      <c r="W134" s="282">
        <f>+N134</f>
        <v>487444.51</v>
      </c>
      <c r="X134" s="282"/>
      <c r="Y134" s="282"/>
      <c r="Z134" s="282"/>
      <c r="AA134" s="282"/>
      <c r="AB134" s="1"/>
      <c r="AC134" s="1"/>
      <c r="AD134" s="1"/>
      <c r="AE134" s="1"/>
      <c r="AF134" s="1"/>
      <c r="AG134" s="1"/>
      <c r="AH134" s="1"/>
      <c r="AI134" s="1"/>
    </row>
    <row r="135" spans="1:35" s="4" customFormat="1" ht="20.25" customHeight="1">
      <c r="A135" s="279" t="s">
        <v>96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1"/>
      <c r="M135" s="67" t="s">
        <v>154</v>
      </c>
      <c r="N135" s="160"/>
      <c r="O135" s="160"/>
      <c r="P135" s="160"/>
      <c r="Q135" s="160"/>
      <c r="R135" s="160"/>
      <c r="S135" s="160"/>
      <c r="T135" s="160"/>
      <c r="U135" s="160"/>
      <c r="V135" s="160"/>
      <c r="W135" s="282"/>
      <c r="X135" s="282"/>
      <c r="Y135" s="282"/>
      <c r="Z135" s="282"/>
      <c r="AA135" s="282"/>
      <c r="AB135" s="1"/>
      <c r="AC135" s="1"/>
      <c r="AD135" s="1"/>
      <c r="AE135" s="1"/>
      <c r="AF135" s="1"/>
      <c r="AG135" s="1"/>
      <c r="AH135" s="1"/>
      <c r="AI135" s="1"/>
    </row>
    <row r="136" spans="1:35" s="4" customFormat="1" ht="20.25" customHeight="1">
      <c r="A136" s="279" t="s">
        <v>97</v>
      </c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1"/>
      <c r="M136" s="67" t="s">
        <v>155</v>
      </c>
      <c r="N136" s="160"/>
      <c r="O136" s="160"/>
      <c r="P136" s="160"/>
      <c r="Q136" s="160"/>
      <c r="R136" s="160"/>
      <c r="S136" s="160"/>
      <c r="T136" s="160"/>
      <c r="U136" s="160"/>
      <c r="V136" s="160"/>
      <c r="W136" s="282"/>
      <c r="X136" s="282"/>
      <c r="Y136" s="282"/>
      <c r="Z136" s="282"/>
      <c r="AA136" s="282"/>
      <c r="AB136" s="1"/>
      <c r="AC136" s="1"/>
      <c r="AD136" s="1"/>
      <c r="AE136" s="1"/>
      <c r="AF136" s="1"/>
      <c r="AG136" s="1"/>
      <c r="AH136" s="1"/>
      <c r="AI136" s="1"/>
    </row>
    <row r="137" spans="1:35" s="4" customFormat="1" ht="42.75" customHeight="1">
      <c r="A137" s="317" t="s">
        <v>24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63" t="s">
        <v>114</v>
      </c>
      <c r="N137" s="318" t="s">
        <v>66</v>
      </c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20"/>
      <c r="AB137" s="1"/>
      <c r="AC137" s="1"/>
      <c r="AD137" s="1"/>
      <c r="AE137" s="1"/>
      <c r="AF137" s="1"/>
      <c r="AG137" s="1"/>
      <c r="AH137" s="1"/>
      <c r="AI137" s="1"/>
    </row>
    <row r="138" spans="1:35" s="4" customFormat="1" ht="20.25" customHeight="1">
      <c r="A138" s="302" t="s">
        <v>98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4"/>
      <c r="M138" s="67" t="s">
        <v>156</v>
      </c>
      <c r="N138" s="160"/>
      <c r="O138" s="160"/>
      <c r="P138" s="160"/>
      <c r="Q138" s="160"/>
      <c r="R138" s="160"/>
      <c r="S138" s="160"/>
      <c r="T138" s="160"/>
      <c r="U138" s="160"/>
      <c r="V138" s="160"/>
      <c r="W138" s="282"/>
      <c r="X138" s="282"/>
      <c r="Y138" s="282"/>
      <c r="Z138" s="282"/>
      <c r="AA138" s="282"/>
      <c r="AB138" s="1"/>
      <c r="AC138" s="1"/>
      <c r="AD138" s="1"/>
      <c r="AE138" s="1"/>
      <c r="AF138" s="1"/>
      <c r="AG138" s="1"/>
      <c r="AH138" s="1"/>
      <c r="AI138" s="1"/>
    </row>
    <row r="139" spans="1:35" s="4" customFormat="1" ht="20.25" customHeight="1">
      <c r="A139" s="279" t="s">
        <v>99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1"/>
      <c r="M139" s="67" t="s">
        <v>157</v>
      </c>
      <c r="N139" s="160">
        <v>26436.64</v>
      </c>
      <c r="O139" s="160"/>
      <c r="P139" s="160"/>
      <c r="Q139" s="160"/>
      <c r="R139" s="160"/>
      <c r="S139" s="160"/>
      <c r="T139" s="160"/>
      <c r="U139" s="160"/>
      <c r="V139" s="160"/>
      <c r="W139" s="282">
        <f>+N139</f>
        <v>26436.64</v>
      </c>
      <c r="X139" s="282"/>
      <c r="Y139" s="282"/>
      <c r="Z139" s="282"/>
      <c r="AA139" s="282"/>
      <c r="AB139" s="1"/>
      <c r="AC139" s="1"/>
      <c r="AD139" s="1"/>
      <c r="AE139" s="1"/>
      <c r="AF139" s="1"/>
      <c r="AG139" s="1"/>
      <c r="AH139" s="1"/>
      <c r="AI139" s="1"/>
    </row>
    <row r="140" spans="1:35" s="4" customFormat="1" ht="20.25" customHeight="1">
      <c r="A140" s="289" t="s">
        <v>100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40" t="s">
        <v>158</v>
      </c>
      <c r="N140" s="179"/>
      <c r="O140" s="180"/>
      <c r="P140" s="180"/>
      <c r="Q140" s="180"/>
      <c r="R140" s="180"/>
      <c r="S140" s="180"/>
      <c r="T140" s="180"/>
      <c r="U140" s="180"/>
      <c r="V140" s="315"/>
      <c r="W140" s="290"/>
      <c r="X140" s="291"/>
      <c r="Y140" s="291"/>
      <c r="Z140" s="291"/>
      <c r="AA140" s="292"/>
      <c r="AB140" s="1"/>
      <c r="AC140" s="1"/>
      <c r="AD140" s="1"/>
      <c r="AE140" s="1"/>
      <c r="AF140" s="1"/>
      <c r="AG140" s="1"/>
      <c r="AH140" s="1"/>
      <c r="AI140" s="1"/>
    </row>
    <row r="141" spans="1:35" s="4" customFormat="1" ht="20.25" customHeight="1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42"/>
      <c r="N141" s="183"/>
      <c r="O141" s="184"/>
      <c r="P141" s="184"/>
      <c r="Q141" s="184"/>
      <c r="R141" s="184"/>
      <c r="S141" s="184"/>
      <c r="T141" s="184"/>
      <c r="U141" s="184"/>
      <c r="V141" s="316"/>
      <c r="W141" s="296"/>
      <c r="X141" s="297"/>
      <c r="Y141" s="297"/>
      <c r="Z141" s="297"/>
      <c r="AA141" s="298"/>
      <c r="AB141" s="1"/>
      <c r="AC141" s="1"/>
      <c r="AD141" s="1"/>
      <c r="AE141" s="1"/>
      <c r="AF141" s="1"/>
      <c r="AG141" s="1"/>
      <c r="AH141" s="1"/>
      <c r="AI141" s="1"/>
    </row>
    <row r="142" spans="1:35" s="4" customFormat="1" ht="20.25" customHeight="1">
      <c r="A142" s="279" t="s">
        <v>101</v>
      </c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1"/>
      <c r="M142" s="67" t="s">
        <v>159</v>
      </c>
      <c r="N142" s="160"/>
      <c r="O142" s="160"/>
      <c r="P142" s="160"/>
      <c r="Q142" s="160"/>
      <c r="R142" s="160"/>
      <c r="S142" s="160"/>
      <c r="T142" s="160"/>
      <c r="U142" s="160"/>
      <c r="V142" s="160"/>
      <c r="W142" s="282"/>
      <c r="X142" s="282"/>
      <c r="Y142" s="282"/>
      <c r="Z142" s="282"/>
      <c r="AA142" s="282"/>
      <c r="AB142" s="1"/>
      <c r="AC142" s="1"/>
      <c r="AD142" s="1"/>
      <c r="AE142" s="1"/>
      <c r="AF142" s="1"/>
      <c r="AG142" s="1"/>
      <c r="AH142" s="1"/>
      <c r="AI142" s="1"/>
    </row>
    <row r="143" spans="1:35" s="4" customFormat="1" ht="20.25" customHeight="1">
      <c r="A143" s="279" t="s">
        <v>102</v>
      </c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  <c r="L143" s="281"/>
      <c r="M143" s="67" t="s">
        <v>160</v>
      </c>
      <c r="N143" s="299"/>
      <c r="O143" s="300"/>
      <c r="P143" s="300"/>
      <c r="Q143" s="300"/>
      <c r="R143" s="300"/>
      <c r="S143" s="300"/>
      <c r="T143" s="300"/>
      <c r="U143" s="300"/>
      <c r="V143" s="301"/>
      <c r="W143" s="282"/>
      <c r="X143" s="282"/>
      <c r="Y143" s="282"/>
      <c r="Z143" s="282"/>
      <c r="AA143" s="282"/>
      <c r="AB143" s="1"/>
      <c r="AC143" s="1"/>
      <c r="AD143" s="1"/>
      <c r="AE143" s="1"/>
      <c r="AF143" s="1"/>
      <c r="AG143" s="1"/>
      <c r="AH143" s="1"/>
      <c r="AI143" s="1"/>
    </row>
    <row r="144" spans="1:35" s="4" customFormat="1" ht="20.25" customHeight="1">
      <c r="A144" s="279" t="s">
        <v>103</v>
      </c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1"/>
      <c r="M144" s="67" t="s">
        <v>161</v>
      </c>
      <c r="N144" s="160"/>
      <c r="O144" s="160"/>
      <c r="P144" s="160"/>
      <c r="Q144" s="160"/>
      <c r="R144" s="160"/>
      <c r="S144" s="160"/>
      <c r="T144" s="160"/>
      <c r="U144" s="160"/>
      <c r="V144" s="160"/>
      <c r="W144" s="282"/>
      <c r="X144" s="282"/>
      <c r="Y144" s="282"/>
      <c r="Z144" s="282"/>
      <c r="AA144" s="282"/>
      <c r="AB144" s="1"/>
      <c r="AC144" s="1"/>
      <c r="AD144" s="1"/>
      <c r="AE144" s="1"/>
      <c r="AF144" s="1"/>
      <c r="AG144" s="1"/>
      <c r="AH144" s="1"/>
      <c r="AI144" s="1"/>
    </row>
    <row r="145" spans="1:35" s="4" customFormat="1" ht="20.25" customHeight="1">
      <c r="A145" s="279" t="s">
        <v>104</v>
      </c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1"/>
      <c r="M145" s="67" t="s">
        <v>162</v>
      </c>
      <c r="N145" s="160">
        <v>17487</v>
      </c>
      <c r="O145" s="160"/>
      <c r="P145" s="160"/>
      <c r="Q145" s="160"/>
      <c r="R145" s="160"/>
      <c r="S145" s="160"/>
      <c r="T145" s="160"/>
      <c r="U145" s="160"/>
      <c r="V145" s="160"/>
      <c r="W145" s="282">
        <f>+N145</f>
        <v>17487</v>
      </c>
      <c r="X145" s="282"/>
      <c r="Y145" s="282"/>
      <c r="Z145" s="282"/>
      <c r="AA145" s="282"/>
      <c r="AB145" s="1"/>
      <c r="AC145" s="1"/>
      <c r="AD145" s="1"/>
      <c r="AE145" s="1"/>
      <c r="AF145" s="1"/>
      <c r="AG145" s="1"/>
      <c r="AH145" s="1"/>
      <c r="AI145" s="1"/>
    </row>
    <row r="146" spans="1:35" s="4" customFormat="1" ht="20.25" customHeight="1">
      <c r="A146" s="314" t="s">
        <v>105</v>
      </c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67" t="s">
        <v>163</v>
      </c>
      <c r="N146" s="299">
        <f>+N145</f>
        <v>17487</v>
      </c>
      <c r="O146" s="300"/>
      <c r="P146" s="300"/>
      <c r="Q146" s="300"/>
      <c r="R146" s="300"/>
      <c r="S146" s="300"/>
      <c r="T146" s="300"/>
      <c r="U146" s="300"/>
      <c r="V146" s="301"/>
      <c r="W146" s="282">
        <f>+W145</f>
        <v>17487</v>
      </c>
      <c r="X146" s="282"/>
      <c r="Y146" s="282"/>
      <c r="Z146" s="282"/>
      <c r="AA146" s="282"/>
      <c r="AB146" s="1"/>
      <c r="AC146" s="1"/>
      <c r="AD146" s="1"/>
      <c r="AE146" s="1"/>
      <c r="AF146" s="1"/>
      <c r="AG146" s="1"/>
      <c r="AH146" s="1"/>
      <c r="AI146" s="1"/>
    </row>
    <row r="147" spans="1:35" s="5" customFormat="1" ht="18.75" customHeight="1">
      <c r="A147" s="289" t="s">
        <v>81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40" t="s">
        <v>164</v>
      </c>
      <c r="N147" s="160"/>
      <c r="O147" s="160"/>
      <c r="P147" s="160"/>
      <c r="Q147" s="160"/>
      <c r="R147" s="160"/>
      <c r="S147" s="160"/>
      <c r="T147" s="160"/>
      <c r="U147" s="160"/>
      <c r="V147" s="160"/>
      <c r="W147" s="290"/>
      <c r="X147" s="291"/>
      <c r="Y147" s="291"/>
      <c r="Z147" s="291"/>
      <c r="AA147" s="292"/>
      <c r="AB147" s="29"/>
      <c r="AC147" s="29"/>
      <c r="AD147" s="29"/>
      <c r="AE147" s="29"/>
      <c r="AF147" s="29"/>
      <c r="AG147" s="29"/>
      <c r="AH147" s="29"/>
      <c r="AI147" s="29"/>
    </row>
    <row r="148" spans="1:35" s="5" customFormat="1" ht="18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41"/>
      <c r="N148" s="160"/>
      <c r="O148" s="160"/>
      <c r="P148" s="160"/>
      <c r="Q148" s="160"/>
      <c r="R148" s="160"/>
      <c r="S148" s="160"/>
      <c r="T148" s="160"/>
      <c r="U148" s="160"/>
      <c r="V148" s="160"/>
      <c r="W148" s="293"/>
      <c r="X148" s="294"/>
      <c r="Y148" s="294"/>
      <c r="Z148" s="294"/>
      <c r="AA148" s="295"/>
      <c r="AB148" s="29"/>
      <c r="AC148" s="29"/>
      <c r="AD148" s="29"/>
      <c r="AE148" s="29"/>
      <c r="AF148" s="29"/>
      <c r="AG148" s="29"/>
      <c r="AH148" s="29"/>
      <c r="AI148" s="29"/>
    </row>
    <row r="149" spans="1:35" s="5" customFormat="1" ht="18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42"/>
      <c r="N149" s="160"/>
      <c r="O149" s="160"/>
      <c r="P149" s="160"/>
      <c r="Q149" s="160"/>
      <c r="R149" s="160"/>
      <c r="S149" s="160"/>
      <c r="T149" s="160"/>
      <c r="U149" s="160"/>
      <c r="V149" s="160"/>
      <c r="W149" s="296"/>
      <c r="X149" s="297"/>
      <c r="Y149" s="297"/>
      <c r="Z149" s="297"/>
      <c r="AA149" s="298"/>
      <c r="AB149" s="29"/>
      <c r="AC149" s="29"/>
      <c r="AD149" s="29"/>
      <c r="AE149" s="29"/>
      <c r="AF149" s="29"/>
      <c r="AG149" s="29"/>
      <c r="AH149" s="29"/>
      <c r="AI149" s="29"/>
    </row>
    <row r="150" spans="1:35" s="4" customFormat="1" ht="20.25" customHeight="1">
      <c r="A150" s="279" t="s">
        <v>106</v>
      </c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1"/>
      <c r="M150" s="67" t="s">
        <v>165</v>
      </c>
      <c r="N150" s="160">
        <v>75035.94</v>
      </c>
      <c r="O150" s="160"/>
      <c r="P150" s="160"/>
      <c r="Q150" s="160"/>
      <c r="R150" s="160"/>
      <c r="S150" s="160"/>
      <c r="T150" s="160"/>
      <c r="U150" s="160"/>
      <c r="V150" s="160"/>
      <c r="W150" s="282">
        <v>53797</v>
      </c>
      <c r="X150" s="282"/>
      <c r="Y150" s="282"/>
      <c r="Z150" s="282"/>
      <c r="AA150" s="282"/>
      <c r="AB150" s="1"/>
      <c r="AC150" s="1"/>
      <c r="AD150" s="1"/>
      <c r="AE150" s="1"/>
      <c r="AF150" s="1"/>
      <c r="AG150" s="1"/>
      <c r="AH150" s="1"/>
      <c r="AI150" s="1"/>
    </row>
    <row r="151" spans="1:35" s="4" customFormat="1" ht="20.25" customHeight="1">
      <c r="A151" s="279" t="s">
        <v>107</v>
      </c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1"/>
      <c r="M151" s="67" t="s">
        <v>166</v>
      </c>
      <c r="N151" s="160"/>
      <c r="O151" s="160"/>
      <c r="P151" s="160"/>
      <c r="Q151" s="160"/>
      <c r="R151" s="160"/>
      <c r="S151" s="160"/>
      <c r="T151" s="160"/>
      <c r="U151" s="160"/>
      <c r="V151" s="160"/>
      <c r="W151" s="282"/>
      <c r="X151" s="282"/>
      <c r="Y151" s="282"/>
      <c r="Z151" s="282"/>
      <c r="AA151" s="282"/>
      <c r="AB151" s="1"/>
      <c r="AC151" s="1"/>
      <c r="AD151" s="1"/>
      <c r="AE151" s="1"/>
      <c r="AF151" s="1"/>
      <c r="AG151" s="1"/>
      <c r="AH151" s="1"/>
      <c r="AI151" s="1"/>
    </row>
    <row r="152" spans="1:35" s="4" customFormat="1" ht="18.75" customHeight="1">
      <c r="A152" s="308" t="s">
        <v>73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10"/>
      <c r="M152" s="66" t="s">
        <v>167</v>
      </c>
      <c r="N152" s="299">
        <v>119406</v>
      </c>
      <c r="O152" s="300"/>
      <c r="P152" s="300"/>
      <c r="Q152" s="300"/>
      <c r="R152" s="300"/>
      <c r="S152" s="300"/>
      <c r="T152" s="300"/>
      <c r="U152" s="300"/>
      <c r="V152" s="301"/>
      <c r="W152" s="282"/>
      <c r="X152" s="282"/>
      <c r="Y152" s="282"/>
      <c r="Z152" s="282"/>
      <c r="AA152" s="282"/>
      <c r="AB152" s="1"/>
      <c r="AC152" s="1"/>
      <c r="AD152" s="1"/>
      <c r="AE152" s="1"/>
      <c r="AF152" s="1"/>
      <c r="AG152" s="1"/>
      <c r="AH152" s="1"/>
      <c r="AI152" s="1"/>
    </row>
    <row r="153" spans="1:35" s="4" customFormat="1" ht="18.75" customHeight="1">
      <c r="A153" s="311" t="s">
        <v>110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3"/>
      <c r="M153" s="66"/>
      <c r="N153" s="160"/>
      <c r="O153" s="160"/>
      <c r="P153" s="160"/>
      <c r="Q153" s="160"/>
      <c r="R153" s="160"/>
      <c r="S153" s="160"/>
      <c r="T153" s="160"/>
      <c r="U153" s="160"/>
      <c r="V153" s="160"/>
      <c r="W153" s="282"/>
      <c r="X153" s="282"/>
      <c r="Y153" s="282"/>
      <c r="Z153" s="282"/>
      <c r="AA153" s="282"/>
      <c r="AB153" s="1"/>
      <c r="AC153" s="1"/>
      <c r="AD153" s="1"/>
      <c r="AE153" s="1"/>
      <c r="AF153" s="1"/>
      <c r="AG153" s="1"/>
      <c r="AH153" s="1"/>
      <c r="AI153" s="1"/>
    </row>
    <row r="154" spans="1:35" s="4" customFormat="1" ht="20.25" customHeight="1">
      <c r="A154" s="279" t="s">
        <v>90</v>
      </c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1"/>
      <c r="M154" s="67" t="s">
        <v>168</v>
      </c>
      <c r="N154" s="299"/>
      <c r="O154" s="300"/>
      <c r="P154" s="300"/>
      <c r="Q154" s="300"/>
      <c r="R154" s="300"/>
      <c r="S154" s="300"/>
      <c r="T154" s="300"/>
      <c r="U154" s="300"/>
      <c r="V154" s="301"/>
      <c r="W154" s="282"/>
      <c r="X154" s="282"/>
      <c r="Y154" s="282"/>
      <c r="Z154" s="282"/>
      <c r="AA154" s="282"/>
      <c r="AB154" s="1"/>
      <c r="AC154" s="1"/>
      <c r="AD154" s="1"/>
      <c r="AE154" s="1"/>
      <c r="AF154" s="1"/>
      <c r="AG154" s="1"/>
      <c r="AH154" s="1"/>
      <c r="AI154" s="1"/>
    </row>
    <row r="155" spans="1:35" s="4" customFormat="1" ht="20.25" customHeight="1">
      <c r="A155" s="279" t="s">
        <v>91</v>
      </c>
      <c r="B155" s="280"/>
      <c r="C155" s="280"/>
      <c r="D155" s="280"/>
      <c r="E155" s="280"/>
      <c r="F155" s="280"/>
      <c r="G155" s="280"/>
      <c r="H155" s="280"/>
      <c r="I155" s="280"/>
      <c r="J155" s="280"/>
      <c r="K155" s="280"/>
      <c r="L155" s="281"/>
      <c r="M155" s="67" t="s">
        <v>169</v>
      </c>
      <c r="N155" s="160"/>
      <c r="O155" s="160"/>
      <c r="P155" s="160"/>
      <c r="Q155" s="160"/>
      <c r="R155" s="160"/>
      <c r="S155" s="160"/>
      <c r="T155" s="160"/>
      <c r="U155" s="160"/>
      <c r="V155" s="160"/>
      <c r="W155" s="282"/>
      <c r="X155" s="282"/>
      <c r="Y155" s="282"/>
      <c r="Z155" s="282"/>
      <c r="AA155" s="282"/>
      <c r="AB155" s="1"/>
      <c r="AC155" s="1"/>
      <c r="AD155" s="1"/>
      <c r="AE155" s="1"/>
      <c r="AF155" s="1"/>
      <c r="AG155" s="1"/>
      <c r="AH155" s="1"/>
      <c r="AI155" s="1"/>
    </row>
    <row r="156" spans="1:35" s="4" customFormat="1" ht="20.25" customHeight="1">
      <c r="A156" s="279" t="s">
        <v>92</v>
      </c>
      <c r="B156" s="280"/>
      <c r="C156" s="280"/>
      <c r="D156" s="280"/>
      <c r="E156" s="280"/>
      <c r="F156" s="280"/>
      <c r="G156" s="280"/>
      <c r="H156" s="280"/>
      <c r="I156" s="280"/>
      <c r="J156" s="280"/>
      <c r="K156" s="280"/>
      <c r="L156" s="281"/>
      <c r="M156" s="67" t="s">
        <v>170</v>
      </c>
      <c r="N156" s="305"/>
      <c r="O156" s="306"/>
      <c r="P156" s="306"/>
      <c r="Q156" s="306"/>
      <c r="R156" s="306"/>
      <c r="S156" s="306"/>
      <c r="T156" s="306"/>
      <c r="U156" s="306"/>
      <c r="V156" s="307"/>
      <c r="W156" s="282"/>
      <c r="X156" s="282"/>
      <c r="Y156" s="282"/>
      <c r="Z156" s="282"/>
      <c r="AA156" s="282"/>
      <c r="AB156" s="1"/>
      <c r="AC156" s="1"/>
      <c r="AD156" s="1"/>
      <c r="AE156" s="1"/>
      <c r="AF156" s="1"/>
      <c r="AG156" s="1"/>
      <c r="AH156" s="1"/>
      <c r="AI156" s="1"/>
    </row>
    <row r="157" spans="1:35" s="4" customFormat="1" ht="20.25" customHeight="1">
      <c r="A157" s="279" t="s">
        <v>93</v>
      </c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1"/>
      <c r="M157" s="67" t="s">
        <v>171</v>
      </c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1"/>
      <c r="AC157" s="1"/>
      <c r="AD157" s="1"/>
      <c r="AE157" s="1"/>
      <c r="AF157" s="1"/>
      <c r="AG157" s="1"/>
      <c r="AH157" s="1"/>
      <c r="AI157" s="1"/>
    </row>
    <row r="158" spans="1:35" s="4" customFormat="1" ht="20.25" customHeight="1">
      <c r="A158" s="279" t="s">
        <v>94</v>
      </c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1"/>
      <c r="M158" s="67" t="s">
        <v>172</v>
      </c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1"/>
      <c r="AC158" s="1"/>
      <c r="AD158" s="1"/>
      <c r="AE158" s="1"/>
      <c r="AF158" s="1"/>
      <c r="AG158" s="1"/>
      <c r="AH158" s="1"/>
      <c r="AI158" s="1"/>
    </row>
    <row r="159" spans="1:35" s="4" customFormat="1" ht="20.25" customHeight="1">
      <c r="A159" s="279" t="s">
        <v>95</v>
      </c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1"/>
      <c r="M159" s="67" t="s">
        <v>173</v>
      </c>
      <c r="N159" s="305"/>
      <c r="O159" s="306"/>
      <c r="P159" s="306"/>
      <c r="Q159" s="306"/>
      <c r="R159" s="306"/>
      <c r="S159" s="306"/>
      <c r="T159" s="306"/>
      <c r="U159" s="306"/>
      <c r="V159" s="307"/>
      <c r="W159" s="282"/>
      <c r="X159" s="282"/>
      <c r="Y159" s="282"/>
      <c r="Z159" s="282"/>
      <c r="AA159" s="282"/>
      <c r="AB159" s="1"/>
      <c r="AC159" s="1"/>
      <c r="AD159" s="1"/>
      <c r="AE159" s="1"/>
      <c r="AF159" s="1"/>
      <c r="AG159" s="1"/>
      <c r="AH159" s="1"/>
      <c r="AI159" s="1"/>
    </row>
    <row r="160" spans="1:35" s="4" customFormat="1" ht="20.25" customHeight="1">
      <c r="A160" s="279" t="s">
        <v>96</v>
      </c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1"/>
      <c r="M160" s="67" t="s">
        <v>174</v>
      </c>
      <c r="N160" s="160"/>
      <c r="O160" s="160"/>
      <c r="P160" s="160"/>
      <c r="Q160" s="160"/>
      <c r="R160" s="160"/>
      <c r="S160" s="160"/>
      <c r="T160" s="160"/>
      <c r="U160" s="160"/>
      <c r="V160" s="160"/>
      <c r="W160" s="282"/>
      <c r="X160" s="282"/>
      <c r="Y160" s="282"/>
      <c r="Z160" s="282"/>
      <c r="AA160" s="282"/>
      <c r="AB160" s="1"/>
      <c r="AC160" s="1"/>
      <c r="AD160" s="1"/>
      <c r="AE160" s="1"/>
      <c r="AF160" s="1"/>
      <c r="AG160" s="1"/>
      <c r="AH160" s="1"/>
      <c r="AI160" s="1"/>
    </row>
    <row r="161" spans="1:35" s="4" customFormat="1" ht="20.25" customHeight="1">
      <c r="A161" s="279" t="s">
        <v>97</v>
      </c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1"/>
      <c r="M161" s="67" t="s">
        <v>175</v>
      </c>
      <c r="N161" s="299">
        <v>119406</v>
      </c>
      <c r="O161" s="300"/>
      <c r="P161" s="300"/>
      <c r="Q161" s="300"/>
      <c r="R161" s="300"/>
      <c r="S161" s="300"/>
      <c r="T161" s="300"/>
      <c r="U161" s="300"/>
      <c r="V161" s="301"/>
      <c r="W161" s="282"/>
      <c r="X161" s="282"/>
      <c r="Y161" s="282"/>
      <c r="Z161" s="282"/>
      <c r="AA161" s="282"/>
      <c r="AB161" s="1"/>
      <c r="AC161" s="1"/>
      <c r="AD161" s="1"/>
      <c r="AE161" s="1"/>
      <c r="AF161" s="1"/>
      <c r="AG161" s="1"/>
      <c r="AH161" s="1"/>
      <c r="AI161" s="1"/>
    </row>
    <row r="162" spans="1:35" s="4" customFormat="1" ht="20.25" customHeight="1">
      <c r="A162" s="302" t="s">
        <v>98</v>
      </c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4"/>
      <c r="M162" s="67" t="s">
        <v>176</v>
      </c>
      <c r="N162" s="160"/>
      <c r="O162" s="160"/>
      <c r="P162" s="160"/>
      <c r="Q162" s="160"/>
      <c r="R162" s="160"/>
      <c r="S162" s="160"/>
      <c r="T162" s="160"/>
      <c r="U162" s="160"/>
      <c r="V162" s="160"/>
      <c r="W162" s="282"/>
      <c r="X162" s="282"/>
      <c r="Y162" s="282"/>
      <c r="Z162" s="282"/>
      <c r="AA162" s="282"/>
      <c r="AB162" s="1"/>
      <c r="AC162" s="1"/>
      <c r="AD162" s="1"/>
      <c r="AE162" s="1"/>
      <c r="AF162" s="1"/>
      <c r="AG162" s="1"/>
      <c r="AH162" s="1"/>
      <c r="AI162" s="1"/>
    </row>
    <row r="163" spans="1:35" s="4" customFormat="1" ht="20.25" customHeight="1">
      <c r="A163" s="279" t="s">
        <v>99</v>
      </c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1"/>
      <c r="M163" s="67" t="s">
        <v>177</v>
      </c>
      <c r="N163" s="160"/>
      <c r="O163" s="160"/>
      <c r="P163" s="160"/>
      <c r="Q163" s="160"/>
      <c r="R163" s="160"/>
      <c r="S163" s="160"/>
      <c r="T163" s="160"/>
      <c r="U163" s="160"/>
      <c r="V163" s="160"/>
      <c r="W163" s="282"/>
      <c r="X163" s="282"/>
      <c r="Y163" s="282"/>
      <c r="Z163" s="282"/>
      <c r="AA163" s="282"/>
      <c r="AB163" s="1"/>
      <c r="AC163" s="1"/>
      <c r="AD163" s="1"/>
      <c r="AE163" s="1"/>
      <c r="AF163" s="1"/>
      <c r="AG163" s="1"/>
      <c r="AH163" s="1"/>
      <c r="AI163" s="1"/>
    </row>
    <row r="164" spans="1:35" s="4" customFormat="1" ht="20.25" customHeight="1">
      <c r="A164" s="289" t="s">
        <v>100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40" t="s">
        <v>178</v>
      </c>
      <c r="N164" s="160"/>
      <c r="O164" s="160"/>
      <c r="P164" s="160"/>
      <c r="Q164" s="160"/>
      <c r="R164" s="160"/>
      <c r="S164" s="160"/>
      <c r="T164" s="160"/>
      <c r="U164" s="160"/>
      <c r="V164" s="160"/>
      <c r="W164" s="290"/>
      <c r="X164" s="291"/>
      <c r="Y164" s="291"/>
      <c r="Z164" s="291"/>
      <c r="AA164" s="292"/>
      <c r="AB164" s="1"/>
      <c r="AC164" s="1"/>
      <c r="AD164" s="1"/>
      <c r="AE164" s="1"/>
      <c r="AF164" s="1"/>
      <c r="AG164" s="1"/>
      <c r="AH164" s="1"/>
      <c r="AI164" s="1"/>
    </row>
    <row r="165" spans="1:35" s="4" customFormat="1" ht="20.25" customHeight="1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42"/>
      <c r="N165" s="160"/>
      <c r="O165" s="160"/>
      <c r="P165" s="160"/>
      <c r="Q165" s="160"/>
      <c r="R165" s="160"/>
      <c r="S165" s="160"/>
      <c r="T165" s="160"/>
      <c r="U165" s="160"/>
      <c r="V165" s="160"/>
      <c r="W165" s="296"/>
      <c r="X165" s="297"/>
      <c r="Y165" s="297"/>
      <c r="Z165" s="297"/>
      <c r="AA165" s="298"/>
      <c r="AB165" s="1"/>
      <c r="AC165" s="1"/>
      <c r="AD165" s="1"/>
      <c r="AE165" s="1"/>
      <c r="AF165" s="1"/>
      <c r="AG165" s="1"/>
      <c r="AH165" s="1"/>
      <c r="AI165" s="1"/>
    </row>
    <row r="166" spans="1:35" s="4" customFormat="1" ht="20.25" customHeight="1">
      <c r="A166" s="279" t="s">
        <v>101</v>
      </c>
      <c r="B166" s="280"/>
      <c r="C166" s="280"/>
      <c r="D166" s="280"/>
      <c r="E166" s="280"/>
      <c r="F166" s="280"/>
      <c r="G166" s="280"/>
      <c r="H166" s="280"/>
      <c r="I166" s="280"/>
      <c r="J166" s="280"/>
      <c r="K166" s="280"/>
      <c r="L166" s="281"/>
      <c r="M166" s="67" t="s">
        <v>179</v>
      </c>
      <c r="N166" s="160"/>
      <c r="O166" s="160"/>
      <c r="P166" s="160"/>
      <c r="Q166" s="160"/>
      <c r="R166" s="160"/>
      <c r="S166" s="160"/>
      <c r="T166" s="160"/>
      <c r="U166" s="160"/>
      <c r="V166" s="160"/>
      <c r="W166" s="282"/>
      <c r="X166" s="282"/>
      <c r="Y166" s="282"/>
      <c r="Z166" s="282"/>
      <c r="AA166" s="282"/>
      <c r="AB166" s="1"/>
      <c r="AC166" s="1"/>
      <c r="AD166" s="1"/>
      <c r="AE166" s="1"/>
      <c r="AF166" s="1"/>
      <c r="AG166" s="1"/>
      <c r="AH166" s="1"/>
      <c r="AI166" s="1"/>
    </row>
    <row r="167" spans="1:35" s="4" customFormat="1" ht="20.25" customHeight="1">
      <c r="A167" s="279" t="s">
        <v>102</v>
      </c>
      <c r="B167" s="280"/>
      <c r="C167" s="280"/>
      <c r="D167" s="280"/>
      <c r="E167" s="280"/>
      <c r="F167" s="280"/>
      <c r="G167" s="280"/>
      <c r="H167" s="280"/>
      <c r="I167" s="280"/>
      <c r="J167" s="280"/>
      <c r="K167" s="280"/>
      <c r="L167" s="281"/>
      <c r="M167" s="67" t="s">
        <v>180</v>
      </c>
      <c r="N167" s="299"/>
      <c r="O167" s="300"/>
      <c r="P167" s="300"/>
      <c r="Q167" s="300"/>
      <c r="R167" s="300"/>
      <c r="S167" s="300"/>
      <c r="T167" s="300"/>
      <c r="U167" s="300"/>
      <c r="V167" s="301"/>
      <c r="W167" s="282"/>
      <c r="X167" s="282"/>
      <c r="Y167" s="282"/>
      <c r="Z167" s="282"/>
      <c r="AA167" s="282"/>
      <c r="AB167" s="1"/>
      <c r="AC167" s="1"/>
      <c r="AD167" s="1"/>
      <c r="AE167" s="1"/>
      <c r="AF167" s="1"/>
      <c r="AG167" s="1"/>
      <c r="AH167" s="1"/>
      <c r="AI167" s="1"/>
    </row>
    <row r="168" spans="1:35" s="4" customFormat="1" ht="20.25" customHeight="1">
      <c r="A168" s="279" t="s">
        <v>103</v>
      </c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1"/>
      <c r="M168" s="67" t="s">
        <v>181</v>
      </c>
      <c r="N168" s="160"/>
      <c r="O168" s="160"/>
      <c r="P168" s="160"/>
      <c r="Q168" s="160"/>
      <c r="R168" s="160"/>
      <c r="S168" s="160"/>
      <c r="T168" s="160"/>
      <c r="U168" s="160"/>
      <c r="V168" s="160"/>
      <c r="W168" s="282"/>
      <c r="X168" s="282"/>
      <c r="Y168" s="282"/>
      <c r="Z168" s="282"/>
      <c r="AA168" s="282"/>
      <c r="AB168" s="1"/>
      <c r="AC168" s="1"/>
      <c r="AD168" s="1"/>
      <c r="AE168" s="1"/>
      <c r="AF168" s="1"/>
      <c r="AG168" s="1"/>
      <c r="AH168" s="1"/>
      <c r="AI168" s="1"/>
    </row>
    <row r="169" spans="1:35" s="4" customFormat="1" ht="20.25" customHeight="1">
      <c r="A169" s="279" t="s">
        <v>104</v>
      </c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1"/>
      <c r="M169" s="67" t="s">
        <v>182</v>
      </c>
      <c r="N169" s="299"/>
      <c r="O169" s="300"/>
      <c r="P169" s="300"/>
      <c r="Q169" s="300"/>
      <c r="R169" s="300"/>
      <c r="S169" s="300"/>
      <c r="T169" s="300"/>
      <c r="U169" s="300"/>
      <c r="V169" s="301"/>
      <c r="W169" s="282"/>
      <c r="X169" s="282"/>
      <c r="Y169" s="282"/>
      <c r="Z169" s="282"/>
      <c r="AA169" s="282"/>
      <c r="AB169" s="1"/>
      <c r="AC169" s="1"/>
      <c r="AD169" s="1"/>
      <c r="AE169" s="1"/>
      <c r="AF169" s="1"/>
      <c r="AG169" s="1"/>
      <c r="AH169" s="1"/>
      <c r="AI169" s="1"/>
    </row>
    <row r="170" spans="1:35" s="4" customFormat="1" ht="20.25" customHeight="1">
      <c r="A170" s="302" t="s">
        <v>105</v>
      </c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4"/>
      <c r="M170" s="67" t="s">
        <v>183</v>
      </c>
      <c r="N170" s="160"/>
      <c r="O170" s="160"/>
      <c r="P170" s="160"/>
      <c r="Q170" s="160"/>
      <c r="R170" s="160"/>
      <c r="S170" s="160"/>
      <c r="T170" s="160"/>
      <c r="U170" s="160"/>
      <c r="V170" s="160"/>
      <c r="W170" s="282"/>
      <c r="X170" s="282"/>
      <c r="Y170" s="282"/>
      <c r="Z170" s="282"/>
      <c r="AA170" s="282"/>
      <c r="AB170" s="1"/>
      <c r="AC170" s="1"/>
      <c r="AD170" s="1"/>
      <c r="AE170" s="1"/>
      <c r="AF170" s="1"/>
      <c r="AG170" s="1"/>
      <c r="AH170" s="1"/>
      <c r="AI170" s="1"/>
    </row>
    <row r="171" spans="1:35" s="5" customFormat="1" ht="18.75" customHeight="1">
      <c r="A171" s="289" t="s">
        <v>81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40" t="s">
        <v>184</v>
      </c>
      <c r="N171" s="160"/>
      <c r="O171" s="160"/>
      <c r="P171" s="160"/>
      <c r="Q171" s="160"/>
      <c r="R171" s="160"/>
      <c r="S171" s="160"/>
      <c r="T171" s="160"/>
      <c r="U171" s="160"/>
      <c r="V171" s="160"/>
      <c r="W171" s="290"/>
      <c r="X171" s="291"/>
      <c r="Y171" s="291"/>
      <c r="Z171" s="291"/>
      <c r="AA171" s="292"/>
      <c r="AB171" s="29"/>
      <c r="AC171" s="29"/>
      <c r="AD171" s="29"/>
      <c r="AE171" s="29"/>
      <c r="AF171" s="29"/>
      <c r="AG171" s="29"/>
      <c r="AH171" s="29"/>
      <c r="AI171" s="29"/>
    </row>
    <row r="172" spans="1:35" s="5" customFormat="1" ht="18.7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41"/>
      <c r="N172" s="160"/>
      <c r="O172" s="160"/>
      <c r="P172" s="160"/>
      <c r="Q172" s="160"/>
      <c r="R172" s="160"/>
      <c r="S172" s="160"/>
      <c r="T172" s="160"/>
      <c r="U172" s="160"/>
      <c r="V172" s="160"/>
      <c r="W172" s="293"/>
      <c r="X172" s="294"/>
      <c r="Y172" s="294"/>
      <c r="Z172" s="294"/>
      <c r="AA172" s="295"/>
      <c r="AB172" s="29"/>
      <c r="AC172" s="29"/>
      <c r="AD172" s="29"/>
      <c r="AE172" s="29"/>
      <c r="AF172" s="29"/>
      <c r="AG172" s="29"/>
      <c r="AH172" s="29"/>
      <c r="AI172" s="29"/>
    </row>
    <row r="173" spans="1:35" s="5" customFormat="1" ht="18.7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42"/>
      <c r="N173" s="160"/>
      <c r="O173" s="160"/>
      <c r="P173" s="160"/>
      <c r="Q173" s="160"/>
      <c r="R173" s="160"/>
      <c r="S173" s="160"/>
      <c r="T173" s="160"/>
      <c r="U173" s="160"/>
      <c r="V173" s="160"/>
      <c r="W173" s="296"/>
      <c r="X173" s="297"/>
      <c r="Y173" s="297"/>
      <c r="Z173" s="297"/>
      <c r="AA173" s="298"/>
      <c r="AB173" s="29"/>
      <c r="AC173" s="29"/>
      <c r="AD173" s="29"/>
      <c r="AE173" s="29"/>
      <c r="AF173" s="29"/>
      <c r="AG173" s="29"/>
      <c r="AH173" s="29"/>
      <c r="AI173" s="29"/>
    </row>
    <row r="174" spans="1:35" s="4" customFormat="1" ht="30" customHeight="1">
      <c r="A174" s="279" t="s">
        <v>106</v>
      </c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1"/>
      <c r="M174" s="67" t="s">
        <v>185</v>
      </c>
      <c r="N174" s="160"/>
      <c r="O174" s="160"/>
      <c r="P174" s="160"/>
      <c r="Q174" s="160"/>
      <c r="R174" s="160"/>
      <c r="S174" s="160"/>
      <c r="T174" s="160"/>
      <c r="U174" s="160"/>
      <c r="V174" s="160"/>
      <c r="W174" s="282"/>
      <c r="X174" s="282"/>
      <c r="Y174" s="282"/>
      <c r="Z174" s="282"/>
      <c r="AA174" s="282"/>
      <c r="AB174" s="1"/>
      <c r="AC174" s="1"/>
      <c r="AD174" s="1"/>
      <c r="AE174" s="1"/>
      <c r="AF174" s="1"/>
      <c r="AG174" s="1"/>
      <c r="AH174" s="1"/>
      <c r="AI174" s="1"/>
    </row>
    <row r="175" spans="1:35" s="4" customFormat="1" ht="36" customHeight="1">
      <c r="A175" s="279" t="s">
        <v>107</v>
      </c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1"/>
      <c r="M175" s="67" t="s">
        <v>186</v>
      </c>
      <c r="N175" s="160"/>
      <c r="O175" s="160"/>
      <c r="P175" s="160"/>
      <c r="Q175" s="160"/>
      <c r="R175" s="160"/>
      <c r="S175" s="160"/>
      <c r="T175" s="160"/>
      <c r="U175" s="160"/>
      <c r="V175" s="160"/>
      <c r="W175" s="282"/>
      <c r="X175" s="282"/>
      <c r="Y175" s="282"/>
      <c r="Z175" s="282"/>
      <c r="AA175" s="282"/>
      <c r="AB175" s="1"/>
      <c r="AC175" s="1"/>
      <c r="AD175" s="1"/>
      <c r="AE175" s="1"/>
      <c r="AF175" s="1"/>
      <c r="AG175" s="1"/>
      <c r="AH175" s="1"/>
      <c r="AI175" s="1"/>
    </row>
    <row r="176" spans="1:35" s="4" customFormat="1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4" customFormat="1" ht="20.25">
      <c r="A177" s="283" t="s">
        <v>191</v>
      </c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1"/>
      <c r="AC177" s="1"/>
      <c r="AD177" s="1"/>
      <c r="AE177" s="1"/>
      <c r="AF177" s="1"/>
      <c r="AG177" s="1"/>
      <c r="AH177" s="1"/>
      <c r="AI177" s="1"/>
    </row>
    <row r="178" spans="1:35" s="4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284"/>
      <c r="X178" s="284"/>
      <c r="Y178" s="284"/>
      <c r="Z178" s="284"/>
      <c r="AA178" s="284"/>
      <c r="AB178" s="1"/>
      <c r="AC178" s="1"/>
      <c r="AD178" s="1"/>
      <c r="AE178" s="1"/>
      <c r="AF178" s="1"/>
      <c r="AG178" s="1"/>
      <c r="AH178" s="1"/>
      <c r="AI178" s="1"/>
    </row>
    <row r="179" spans="1:35" s="11" customFormat="1" ht="15.75">
      <c r="A179" s="272" t="s">
        <v>24</v>
      </c>
      <c r="B179" s="273"/>
      <c r="C179" s="273"/>
      <c r="D179" s="273"/>
      <c r="E179" s="273"/>
      <c r="F179" s="273"/>
      <c r="G179" s="273"/>
      <c r="H179" s="274"/>
      <c r="I179" s="268" t="s">
        <v>39</v>
      </c>
      <c r="J179" s="268" t="s">
        <v>26</v>
      </c>
      <c r="K179" s="268"/>
      <c r="L179" s="268"/>
      <c r="M179" s="268"/>
      <c r="N179" s="288" t="s">
        <v>27</v>
      </c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71"/>
      <c r="AC179" s="71"/>
      <c r="AD179" s="71"/>
      <c r="AE179" s="71"/>
      <c r="AF179" s="71"/>
      <c r="AG179" s="71"/>
      <c r="AH179" s="71"/>
      <c r="AI179" s="71"/>
    </row>
    <row r="180" spans="1:35" s="11" customFormat="1" ht="15" customHeight="1">
      <c r="A180" s="285"/>
      <c r="B180" s="286"/>
      <c r="C180" s="286"/>
      <c r="D180" s="286"/>
      <c r="E180" s="286"/>
      <c r="F180" s="286"/>
      <c r="G180" s="286"/>
      <c r="H180" s="287"/>
      <c r="I180" s="268"/>
      <c r="J180" s="268"/>
      <c r="K180" s="268"/>
      <c r="L180" s="268"/>
      <c r="M180" s="268"/>
      <c r="N180" s="272" t="s">
        <v>193</v>
      </c>
      <c r="O180" s="273"/>
      <c r="P180" s="274"/>
      <c r="Q180" s="268" t="s">
        <v>195</v>
      </c>
      <c r="R180" s="268"/>
      <c r="S180" s="268"/>
      <c r="T180" s="268"/>
      <c r="U180" s="268"/>
      <c r="V180" s="269" t="s">
        <v>196</v>
      </c>
      <c r="W180" s="272" t="s">
        <v>197</v>
      </c>
      <c r="X180" s="273"/>
      <c r="Y180" s="273"/>
      <c r="Z180" s="274"/>
      <c r="AA180" s="268" t="s">
        <v>198</v>
      </c>
      <c r="AB180" s="71"/>
      <c r="AC180" s="71"/>
      <c r="AD180" s="71"/>
      <c r="AE180" s="71"/>
      <c r="AF180" s="71"/>
      <c r="AG180" s="71"/>
      <c r="AH180" s="71"/>
      <c r="AI180" s="71"/>
    </row>
    <row r="181" spans="1:35" s="11" customFormat="1" ht="92.25" customHeight="1">
      <c r="A181" s="285"/>
      <c r="B181" s="286"/>
      <c r="C181" s="286"/>
      <c r="D181" s="286"/>
      <c r="E181" s="286"/>
      <c r="F181" s="286"/>
      <c r="G181" s="286"/>
      <c r="H181" s="287"/>
      <c r="I181" s="268"/>
      <c r="J181" s="268"/>
      <c r="K181" s="268"/>
      <c r="L181" s="268"/>
      <c r="M181" s="268"/>
      <c r="N181" s="285"/>
      <c r="O181" s="286"/>
      <c r="P181" s="287"/>
      <c r="Q181" s="268"/>
      <c r="R181" s="268"/>
      <c r="S181" s="268"/>
      <c r="T181" s="268"/>
      <c r="U181" s="268"/>
      <c r="V181" s="270"/>
      <c r="W181" s="275"/>
      <c r="X181" s="276"/>
      <c r="Y181" s="276"/>
      <c r="Z181" s="277"/>
      <c r="AA181" s="268"/>
      <c r="AB181" s="71"/>
      <c r="AC181" s="71"/>
      <c r="AD181" s="71"/>
      <c r="AE181" s="71"/>
      <c r="AF181" s="71"/>
      <c r="AG181" s="71"/>
      <c r="AH181" s="71"/>
      <c r="AI181" s="71"/>
    </row>
    <row r="182" spans="1:35" s="11" customFormat="1" ht="15.75" customHeight="1">
      <c r="A182" s="285"/>
      <c r="B182" s="286"/>
      <c r="C182" s="286"/>
      <c r="D182" s="286"/>
      <c r="E182" s="286"/>
      <c r="F182" s="286"/>
      <c r="G182" s="286"/>
      <c r="H182" s="287"/>
      <c r="I182" s="268"/>
      <c r="J182" s="268"/>
      <c r="K182" s="268"/>
      <c r="L182" s="268"/>
      <c r="M182" s="268"/>
      <c r="N182" s="285"/>
      <c r="O182" s="286"/>
      <c r="P182" s="287"/>
      <c r="Q182" s="271" t="s">
        <v>224</v>
      </c>
      <c r="R182" s="271" t="s">
        <v>216</v>
      </c>
      <c r="S182" s="270" t="s">
        <v>222</v>
      </c>
      <c r="T182" s="270" t="s">
        <v>223</v>
      </c>
      <c r="U182" s="269" t="s">
        <v>226</v>
      </c>
      <c r="V182" s="270"/>
      <c r="W182" s="278" t="s">
        <v>207</v>
      </c>
      <c r="X182" s="261" t="s">
        <v>1</v>
      </c>
      <c r="Y182" s="264" t="s">
        <v>220</v>
      </c>
      <c r="Z182" s="261" t="s">
        <v>227</v>
      </c>
      <c r="AA182" s="268"/>
      <c r="AB182" s="71"/>
      <c r="AC182" s="71"/>
      <c r="AD182" s="71"/>
      <c r="AE182" s="71"/>
      <c r="AF182" s="71"/>
      <c r="AG182" s="71"/>
      <c r="AH182" s="71"/>
      <c r="AI182" s="71"/>
    </row>
    <row r="183" spans="1:35" s="11" customFormat="1" ht="15.75">
      <c r="A183" s="285"/>
      <c r="B183" s="286"/>
      <c r="C183" s="286"/>
      <c r="D183" s="286"/>
      <c r="E183" s="286"/>
      <c r="F183" s="286"/>
      <c r="G183" s="286"/>
      <c r="H183" s="287"/>
      <c r="I183" s="268"/>
      <c r="J183" s="268"/>
      <c r="K183" s="268"/>
      <c r="L183" s="268"/>
      <c r="M183" s="268"/>
      <c r="N183" s="285"/>
      <c r="O183" s="286"/>
      <c r="P183" s="287"/>
      <c r="Q183" s="268"/>
      <c r="R183" s="268"/>
      <c r="S183" s="270"/>
      <c r="T183" s="270"/>
      <c r="U183" s="270"/>
      <c r="V183" s="270"/>
      <c r="W183" s="278"/>
      <c r="X183" s="262"/>
      <c r="Y183" s="264"/>
      <c r="Z183" s="262"/>
      <c r="AA183" s="268"/>
      <c r="AB183" s="71"/>
      <c r="AC183" s="71"/>
      <c r="AD183" s="71"/>
      <c r="AE183" s="71"/>
      <c r="AF183" s="71"/>
      <c r="AG183" s="71"/>
      <c r="AH183" s="71"/>
      <c r="AI183" s="71"/>
    </row>
    <row r="184" spans="1:35" s="11" customFormat="1" ht="15.75">
      <c r="A184" s="285"/>
      <c r="B184" s="286"/>
      <c r="C184" s="286"/>
      <c r="D184" s="286"/>
      <c r="E184" s="286"/>
      <c r="F184" s="286"/>
      <c r="G184" s="286"/>
      <c r="H184" s="287"/>
      <c r="I184" s="268"/>
      <c r="J184" s="268"/>
      <c r="K184" s="268"/>
      <c r="L184" s="268"/>
      <c r="M184" s="268"/>
      <c r="N184" s="285"/>
      <c r="O184" s="286"/>
      <c r="P184" s="287"/>
      <c r="Q184" s="268"/>
      <c r="R184" s="268"/>
      <c r="S184" s="270"/>
      <c r="T184" s="270"/>
      <c r="U184" s="270"/>
      <c r="V184" s="270"/>
      <c r="W184" s="278"/>
      <c r="X184" s="262"/>
      <c r="Y184" s="264"/>
      <c r="Z184" s="262"/>
      <c r="AA184" s="268"/>
      <c r="AB184" s="71"/>
      <c r="AC184" s="71"/>
      <c r="AD184" s="71"/>
      <c r="AE184" s="71"/>
      <c r="AF184" s="71"/>
      <c r="AG184" s="71"/>
      <c r="AH184" s="71"/>
      <c r="AI184" s="71"/>
    </row>
    <row r="185" spans="1:35" s="11" customFormat="1" ht="249.75" customHeight="1">
      <c r="A185" s="275"/>
      <c r="B185" s="276"/>
      <c r="C185" s="276"/>
      <c r="D185" s="276"/>
      <c r="E185" s="276"/>
      <c r="F185" s="276"/>
      <c r="G185" s="276"/>
      <c r="H185" s="277"/>
      <c r="I185" s="268"/>
      <c r="J185" s="268"/>
      <c r="K185" s="268"/>
      <c r="L185" s="268"/>
      <c r="M185" s="268"/>
      <c r="N185" s="275"/>
      <c r="O185" s="276"/>
      <c r="P185" s="277"/>
      <c r="Q185" s="268"/>
      <c r="R185" s="268"/>
      <c r="S185" s="271"/>
      <c r="T185" s="271"/>
      <c r="U185" s="271"/>
      <c r="V185" s="271"/>
      <c r="W185" s="278"/>
      <c r="X185" s="263"/>
      <c r="Y185" s="264"/>
      <c r="Z185" s="263"/>
      <c r="AA185" s="268"/>
      <c r="AB185" s="71"/>
      <c r="AC185" s="71"/>
      <c r="AD185" s="71"/>
      <c r="AE185" s="71"/>
      <c r="AF185" s="71"/>
      <c r="AG185" s="71"/>
      <c r="AH185" s="71"/>
      <c r="AI185" s="71"/>
    </row>
    <row r="186" spans="1:35" s="11" customFormat="1" ht="22.5" customHeight="1">
      <c r="A186" s="265">
        <v>1</v>
      </c>
      <c r="B186" s="266"/>
      <c r="C186" s="266"/>
      <c r="D186" s="266"/>
      <c r="E186" s="266"/>
      <c r="F186" s="266"/>
      <c r="G186" s="266"/>
      <c r="H186" s="267"/>
      <c r="I186" s="70">
        <v>2</v>
      </c>
      <c r="J186" s="265">
        <v>3</v>
      </c>
      <c r="K186" s="266"/>
      <c r="L186" s="266"/>
      <c r="M186" s="267"/>
      <c r="N186" s="265">
        <v>4</v>
      </c>
      <c r="O186" s="266"/>
      <c r="P186" s="267"/>
      <c r="Q186" s="70">
        <v>5</v>
      </c>
      <c r="R186" s="70">
        <v>6</v>
      </c>
      <c r="S186" s="72">
        <v>5</v>
      </c>
      <c r="T186" s="72">
        <v>6</v>
      </c>
      <c r="U186" s="72">
        <v>7</v>
      </c>
      <c r="V186" s="72">
        <v>8</v>
      </c>
      <c r="W186" s="70">
        <v>9</v>
      </c>
      <c r="X186" s="122">
        <v>10</v>
      </c>
      <c r="Y186" s="120">
        <v>11</v>
      </c>
      <c r="Z186" s="120" t="s">
        <v>201</v>
      </c>
      <c r="AA186" s="70" t="s">
        <v>202</v>
      </c>
      <c r="AB186" s="71"/>
      <c r="AC186" s="71"/>
      <c r="AD186" s="71"/>
      <c r="AE186" s="71"/>
      <c r="AF186" s="71"/>
      <c r="AG186" s="71"/>
      <c r="AH186" s="71"/>
      <c r="AI186" s="71"/>
    </row>
    <row r="187" spans="1:35" s="12" customFormat="1" ht="22.5">
      <c r="A187" s="144" t="s">
        <v>211</v>
      </c>
      <c r="B187" s="144"/>
      <c r="C187" s="144"/>
      <c r="D187" s="144"/>
      <c r="E187" s="144"/>
      <c r="F187" s="144"/>
      <c r="G187" s="144"/>
      <c r="H187" s="144"/>
      <c r="I187" s="66" t="s">
        <v>40</v>
      </c>
      <c r="J187" s="146">
        <f>N187+W187+X187+Y187+AA187</f>
        <v>575681.4400000001</v>
      </c>
      <c r="K187" s="147"/>
      <c r="L187" s="147"/>
      <c r="M187" s="148"/>
      <c r="N187" s="146">
        <v>0</v>
      </c>
      <c r="O187" s="147"/>
      <c r="P187" s="148"/>
      <c r="Q187" s="82"/>
      <c r="R187" s="82"/>
      <c r="S187" s="82">
        <v>0</v>
      </c>
      <c r="T187" s="82">
        <v>0</v>
      </c>
      <c r="U187" s="82"/>
      <c r="V187" s="82">
        <v>0</v>
      </c>
      <c r="W187" s="82">
        <v>482664.09</v>
      </c>
      <c r="X187" s="82">
        <v>93017.35</v>
      </c>
      <c r="Y187" s="89">
        <v>0</v>
      </c>
      <c r="Z187" s="82">
        <v>0</v>
      </c>
      <c r="AA187" s="82">
        <v>0</v>
      </c>
      <c r="AB187" s="73"/>
      <c r="AC187" s="73"/>
      <c r="AD187" s="73"/>
      <c r="AE187" s="73"/>
      <c r="AF187" s="73"/>
      <c r="AG187" s="73"/>
      <c r="AH187" s="73"/>
      <c r="AI187" s="73"/>
    </row>
    <row r="188" spans="1:35" s="12" customFormat="1" ht="20.25">
      <c r="A188" s="255" t="s">
        <v>228</v>
      </c>
      <c r="B188" s="256"/>
      <c r="C188" s="256"/>
      <c r="D188" s="256"/>
      <c r="E188" s="256"/>
      <c r="F188" s="256"/>
      <c r="G188" s="256"/>
      <c r="H188" s="257"/>
      <c r="I188" s="66" t="s">
        <v>41</v>
      </c>
      <c r="J188" s="258">
        <v>0</v>
      </c>
      <c r="K188" s="259"/>
      <c r="L188" s="259"/>
      <c r="M188" s="260"/>
      <c r="N188" s="146">
        <v>0</v>
      </c>
      <c r="O188" s="147"/>
      <c r="P188" s="148"/>
      <c r="Q188" s="86"/>
      <c r="R188" s="86"/>
      <c r="S188" s="82">
        <v>0</v>
      </c>
      <c r="T188" s="82">
        <v>0</v>
      </c>
      <c r="U188" s="86"/>
      <c r="V188" s="82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73"/>
      <c r="AC188" s="73"/>
      <c r="AD188" s="73"/>
      <c r="AE188" s="73"/>
      <c r="AF188" s="73"/>
      <c r="AG188" s="73"/>
      <c r="AH188" s="73"/>
      <c r="AI188" s="73"/>
    </row>
    <row r="189" spans="1:35" s="14" customFormat="1" ht="20.25">
      <c r="A189" s="144" t="s">
        <v>203</v>
      </c>
      <c r="B189" s="144"/>
      <c r="C189" s="144"/>
      <c r="D189" s="144"/>
      <c r="E189" s="144"/>
      <c r="F189" s="144"/>
      <c r="G189" s="144"/>
      <c r="H189" s="144"/>
      <c r="I189" s="66" t="s">
        <v>42</v>
      </c>
      <c r="J189" s="215">
        <f>N189+Q189+R189+S189+V189+W189+X189+Y189+AA189+T189+U189+Z189</f>
        <v>49367392.559999995</v>
      </c>
      <c r="K189" s="215"/>
      <c r="L189" s="215"/>
      <c r="M189" s="215"/>
      <c r="N189" s="253">
        <f>N198</f>
        <v>42666635</v>
      </c>
      <c r="O189" s="254"/>
      <c r="P189" s="254"/>
      <c r="Q189" s="123">
        <f aca="true" t="shared" si="0" ref="Q189:V189">Q191</f>
        <v>0</v>
      </c>
      <c r="R189" s="123">
        <f t="shared" si="0"/>
        <v>0</v>
      </c>
      <c r="S189" s="123">
        <f t="shared" si="0"/>
        <v>452040</v>
      </c>
      <c r="T189" s="123">
        <f t="shared" si="0"/>
        <v>39890</v>
      </c>
      <c r="U189" s="123">
        <f t="shared" si="0"/>
        <v>0</v>
      </c>
      <c r="V189" s="123">
        <f t="shared" si="0"/>
        <v>0</v>
      </c>
      <c r="W189" s="115">
        <f>W192</f>
        <v>6108386.91</v>
      </c>
      <c r="X189" s="115">
        <f>X192</f>
        <v>38210.649999999994</v>
      </c>
      <c r="Y189" s="115">
        <f>Y192</f>
        <v>62230</v>
      </c>
      <c r="Z189" s="115">
        <f>Z192</f>
        <v>0</v>
      </c>
      <c r="AA189" s="83">
        <f>AA192</f>
        <v>0</v>
      </c>
      <c r="AB189" s="74"/>
      <c r="AC189" s="74"/>
      <c r="AD189" s="74"/>
      <c r="AE189" s="74"/>
      <c r="AF189" s="74"/>
      <c r="AG189" s="74"/>
      <c r="AH189" s="74"/>
      <c r="AI189" s="74"/>
    </row>
    <row r="190" spans="1:35" s="13" customFormat="1" ht="20.25">
      <c r="A190" s="219" t="s">
        <v>23</v>
      </c>
      <c r="B190" s="219"/>
      <c r="C190" s="219"/>
      <c r="D190" s="219"/>
      <c r="E190" s="219"/>
      <c r="F190" s="219"/>
      <c r="G190" s="219"/>
      <c r="H190" s="219"/>
      <c r="I190" s="66"/>
      <c r="J190" s="145"/>
      <c r="K190" s="145"/>
      <c r="L190" s="145"/>
      <c r="M190" s="145"/>
      <c r="N190" s="191"/>
      <c r="O190" s="192"/>
      <c r="P190" s="192"/>
      <c r="Q190" s="86"/>
      <c r="R190" s="86"/>
      <c r="S190" s="86"/>
      <c r="T190" s="86"/>
      <c r="U190" s="86"/>
      <c r="V190" s="87"/>
      <c r="W190" s="88"/>
      <c r="X190" s="89"/>
      <c r="Y190" s="89"/>
      <c r="Z190" s="89"/>
      <c r="AA190" s="88"/>
      <c r="AB190" s="75"/>
      <c r="AC190" s="75"/>
      <c r="AD190" s="75"/>
      <c r="AE190" s="75"/>
      <c r="AF190" s="75"/>
      <c r="AG190" s="75"/>
      <c r="AH190" s="75"/>
      <c r="AI190" s="75"/>
    </row>
    <row r="191" spans="1:35" s="5" customFormat="1" ht="21.75" customHeight="1">
      <c r="A191" s="235" t="s">
        <v>204</v>
      </c>
      <c r="B191" s="235"/>
      <c r="C191" s="235"/>
      <c r="D191" s="235"/>
      <c r="E191" s="235"/>
      <c r="F191" s="235"/>
      <c r="G191" s="235"/>
      <c r="H191" s="235"/>
      <c r="I191" s="67" t="s">
        <v>43</v>
      </c>
      <c r="J191" s="236">
        <f>Q191+R191+S191+T191+V191+U191</f>
        <v>491930</v>
      </c>
      <c r="K191" s="237"/>
      <c r="L191" s="237"/>
      <c r="M191" s="238"/>
      <c r="N191" s="239"/>
      <c r="O191" s="192"/>
      <c r="P191" s="192"/>
      <c r="Q191" s="90">
        <f aca="true" t="shared" si="1" ref="Q191:V191">Q198</f>
        <v>0</v>
      </c>
      <c r="R191" s="90">
        <f t="shared" si="1"/>
        <v>0</v>
      </c>
      <c r="S191" s="90">
        <f t="shared" si="1"/>
        <v>452040</v>
      </c>
      <c r="T191" s="90">
        <f t="shared" si="1"/>
        <v>39890</v>
      </c>
      <c r="U191" s="90">
        <f t="shared" si="1"/>
        <v>0</v>
      </c>
      <c r="V191" s="90">
        <f t="shared" si="1"/>
        <v>0</v>
      </c>
      <c r="W191" s="91"/>
      <c r="X191" s="92"/>
      <c r="Y191" s="92"/>
      <c r="Z191" s="92"/>
      <c r="AA191" s="91"/>
      <c r="AB191" s="29"/>
      <c r="AC191" s="29"/>
      <c r="AD191" s="29"/>
      <c r="AE191" s="29"/>
      <c r="AF191" s="29"/>
      <c r="AG191" s="29"/>
      <c r="AH191" s="29"/>
      <c r="AI191" s="29"/>
    </row>
    <row r="192" spans="1:35" s="5" customFormat="1" ht="18.75">
      <c r="A192" s="235" t="s">
        <v>205</v>
      </c>
      <c r="B192" s="235"/>
      <c r="C192" s="235"/>
      <c r="D192" s="235"/>
      <c r="E192" s="235"/>
      <c r="F192" s="235"/>
      <c r="G192" s="235"/>
      <c r="H192" s="235"/>
      <c r="I192" s="240" t="s">
        <v>44</v>
      </c>
      <c r="J192" s="243">
        <f>W192+X192+Y192+AA192+Z192</f>
        <v>6208827.5600000005</v>
      </c>
      <c r="K192" s="244"/>
      <c r="L192" s="244"/>
      <c r="M192" s="245"/>
      <c r="N192" s="252"/>
      <c r="O192" s="214"/>
      <c r="P192" s="214"/>
      <c r="Q192" s="234"/>
      <c r="R192" s="231"/>
      <c r="S192" s="231"/>
      <c r="T192" s="231"/>
      <c r="U192" s="231"/>
      <c r="V192" s="234"/>
      <c r="W192" s="228">
        <f>W198-W187</f>
        <v>6108386.91</v>
      </c>
      <c r="X192" s="228">
        <f>X198-X187</f>
        <v>38210.649999999994</v>
      </c>
      <c r="Y192" s="228">
        <f>Y198-Y187</f>
        <v>62230</v>
      </c>
      <c r="Z192" s="228">
        <f>Z198-Z187</f>
        <v>0</v>
      </c>
      <c r="AA192" s="228">
        <f>AA198-AA187</f>
        <v>0</v>
      </c>
      <c r="AB192" s="29"/>
      <c r="AC192" s="29"/>
      <c r="AD192" s="29"/>
      <c r="AE192" s="29"/>
      <c r="AF192" s="29"/>
      <c r="AG192" s="29"/>
      <c r="AH192" s="29"/>
      <c r="AI192" s="29"/>
    </row>
    <row r="193" spans="1:35" s="5" customFormat="1" ht="18.75">
      <c r="A193" s="235"/>
      <c r="B193" s="235"/>
      <c r="C193" s="235"/>
      <c r="D193" s="235"/>
      <c r="E193" s="235"/>
      <c r="F193" s="235"/>
      <c r="G193" s="235"/>
      <c r="H193" s="235"/>
      <c r="I193" s="241"/>
      <c r="J193" s="246"/>
      <c r="K193" s="247"/>
      <c r="L193" s="247"/>
      <c r="M193" s="248"/>
      <c r="N193" s="214"/>
      <c r="O193" s="214"/>
      <c r="P193" s="214"/>
      <c r="Q193" s="234"/>
      <c r="R193" s="232"/>
      <c r="S193" s="232"/>
      <c r="T193" s="232"/>
      <c r="U193" s="232"/>
      <c r="V193" s="234"/>
      <c r="W193" s="229"/>
      <c r="X193" s="229"/>
      <c r="Y193" s="229"/>
      <c r="Z193" s="229"/>
      <c r="AA193" s="229"/>
      <c r="AB193" s="29"/>
      <c r="AC193" s="29"/>
      <c r="AD193" s="29"/>
      <c r="AE193" s="29"/>
      <c r="AF193" s="29"/>
      <c r="AG193" s="29"/>
      <c r="AH193" s="29"/>
      <c r="AI193" s="29"/>
    </row>
    <row r="194" spans="1:35" s="5" customFormat="1" ht="18.75">
      <c r="A194" s="235"/>
      <c r="B194" s="235"/>
      <c r="C194" s="235"/>
      <c r="D194" s="235"/>
      <c r="E194" s="235"/>
      <c r="F194" s="235"/>
      <c r="G194" s="235"/>
      <c r="H194" s="235"/>
      <c r="I194" s="241"/>
      <c r="J194" s="246"/>
      <c r="K194" s="247"/>
      <c r="L194" s="247"/>
      <c r="M194" s="248"/>
      <c r="N194" s="214"/>
      <c r="O194" s="214"/>
      <c r="P194" s="214"/>
      <c r="Q194" s="234"/>
      <c r="R194" s="232"/>
      <c r="S194" s="232"/>
      <c r="T194" s="232"/>
      <c r="U194" s="232"/>
      <c r="V194" s="234"/>
      <c r="W194" s="229"/>
      <c r="X194" s="229"/>
      <c r="Y194" s="229"/>
      <c r="Z194" s="229"/>
      <c r="AA194" s="229"/>
      <c r="AB194" s="29"/>
      <c r="AC194" s="29"/>
      <c r="AD194" s="29"/>
      <c r="AE194" s="29"/>
      <c r="AF194" s="29"/>
      <c r="AG194" s="29"/>
      <c r="AH194" s="29"/>
      <c r="AI194" s="29"/>
    </row>
    <row r="195" spans="1:35" s="5" customFormat="1" ht="18.75">
      <c r="A195" s="235"/>
      <c r="B195" s="235"/>
      <c r="C195" s="235"/>
      <c r="D195" s="235"/>
      <c r="E195" s="235"/>
      <c r="F195" s="235"/>
      <c r="G195" s="235"/>
      <c r="H195" s="235"/>
      <c r="I195" s="241"/>
      <c r="J195" s="246"/>
      <c r="K195" s="247"/>
      <c r="L195" s="247"/>
      <c r="M195" s="248"/>
      <c r="N195" s="214"/>
      <c r="O195" s="214"/>
      <c r="P195" s="214"/>
      <c r="Q195" s="234"/>
      <c r="R195" s="232"/>
      <c r="S195" s="232"/>
      <c r="T195" s="232"/>
      <c r="U195" s="232"/>
      <c r="V195" s="234"/>
      <c r="W195" s="229"/>
      <c r="X195" s="229"/>
      <c r="Y195" s="229"/>
      <c r="Z195" s="229"/>
      <c r="AA195" s="229"/>
      <c r="AB195" s="29"/>
      <c r="AC195" s="29"/>
      <c r="AD195" s="29"/>
      <c r="AE195" s="29"/>
      <c r="AF195" s="29"/>
      <c r="AG195" s="29"/>
      <c r="AH195" s="29"/>
      <c r="AI195" s="29"/>
    </row>
    <row r="196" spans="1:35" s="5" customFormat="1" ht="18.75">
      <c r="A196" s="235"/>
      <c r="B196" s="235"/>
      <c r="C196" s="235"/>
      <c r="D196" s="235"/>
      <c r="E196" s="235"/>
      <c r="F196" s="235"/>
      <c r="G196" s="235"/>
      <c r="H196" s="235"/>
      <c r="I196" s="241"/>
      <c r="J196" s="246"/>
      <c r="K196" s="247"/>
      <c r="L196" s="247"/>
      <c r="M196" s="248"/>
      <c r="N196" s="214"/>
      <c r="O196" s="214"/>
      <c r="P196" s="214"/>
      <c r="Q196" s="234"/>
      <c r="R196" s="232"/>
      <c r="S196" s="232"/>
      <c r="T196" s="232"/>
      <c r="U196" s="232"/>
      <c r="V196" s="234"/>
      <c r="W196" s="229"/>
      <c r="X196" s="229"/>
      <c r="Y196" s="229"/>
      <c r="Z196" s="229"/>
      <c r="AA196" s="229"/>
      <c r="AB196" s="29"/>
      <c r="AC196" s="29"/>
      <c r="AD196" s="29"/>
      <c r="AE196" s="29"/>
      <c r="AF196" s="29"/>
      <c r="AG196" s="29"/>
      <c r="AH196" s="29"/>
      <c r="AI196" s="29"/>
    </row>
    <row r="197" spans="1:35" s="5" customFormat="1" ht="21.75" customHeight="1">
      <c r="A197" s="235"/>
      <c r="B197" s="235"/>
      <c r="C197" s="235"/>
      <c r="D197" s="235"/>
      <c r="E197" s="235"/>
      <c r="F197" s="235"/>
      <c r="G197" s="235"/>
      <c r="H197" s="235"/>
      <c r="I197" s="242"/>
      <c r="J197" s="249"/>
      <c r="K197" s="250"/>
      <c r="L197" s="250"/>
      <c r="M197" s="251"/>
      <c r="N197" s="214"/>
      <c r="O197" s="214"/>
      <c r="P197" s="214"/>
      <c r="Q197" s="234"/>
      <c r="R197" s="233"/>
      <c r="S197" s="233"/>
      <c r="T197" s="233"/>
      <c r="U197" s="233"/>
      <c r="V197" s="234"/>
      <c r="W197" s="230"/>
      <c r="X197" s="230"/>
      <c r="Y197" s="230"/>
      <c r="Z197" s="230"/>
      <c r="AA197" s="230"/>
      <c r="AB197" s="29"/>
      <c r="AC197" s="29"/>
      <c r="AD197" s="29"/>
      <c r="AE197" s="29"/>
      <c r="AF197" s="29"/>
      <c r="AG197" s="29"/>
      <c r="AH197" s="29"/>
      <c r="AI197" s="29"/>
    </row>
    <row r="198" spans="1:35" s="14" customFormat="1" ht="20.25" customHeight="1">
      <c r="A198" s="144" t="s">
        <v>229</v>
      </c>
      <c r="B198" s="144"/>
      <c r="C198" s="144"/>
      <c r="D198" s="144"/>
      <c r="E198" s="144"/>
      <c r="F198" s="144"/>
      <c r="G198" s="144"/>
      <c r="H198" s="144"/>
      <c r="I198" s="66" t="s">
        <v>65</v>
      </c>
      <c r="J198" s="215">
        <f>J200+J206+J215+J217+J218+J224+J227+J228</f>
        <v>49943074</v>
      </c>
      <c r="K198" s="215"/>
      <c r="L198" s="215"/>
      <c r="M198" s="215"/>
      <c r="N198" s="216">
        <f>N200+N206+N215+N217+N218+N224+N227+N228</f>
        <v>42666635</v>
      </c>
      <c r="O198" s="192"/>
      <c r="P198" s="192"/>
      <c r="Q198" s="84">
        <f aca="true" t="shared" si="2" ref="Q198:Z198">Q200+Q206+Q215+Q217+Q218+Q224+Q227+Q228</f>
        <v>0</v>
      </c>
      <c r="R198" s="84">
        <f t="shared" si="2"/>
        <v>0</v>
      </c>
      <c r="S198" s="84">
        <f t="shared" si="2"/>
        <v>452040</v>
      </c>
      <c r="T198" s="84">
        <f t="shared" si="2"/>
        <v>39890</v>
      </c>
      <c r="U198" s="84">
        <f t="shared" si="2"/>
        <v>0</v>
      </c>
      <c r="V198" s="84">
        <f t="shared" si="2"/>
        <v>0</v>
      </c>
      <c r="W198" s="83">
        <f t="shared" si="2"/>
        <v>6591051</v>
      </c>
      <c r="X198" s="83">
        <f t="shared" si="2"/>
        <v>131228</v>
      </c>
      <c r="Y198" s="83">
        <f t="shared" si="2"/>
        <v>62230</v>
      </c>
      <c r="Z198" s="83">
        <f t="shared" si="2"/>
        <v>0</v>
      </c>
      <c r="AA198" s="83">
        <f>AA200+AA206+AA215+AA217+AA218+AA224+AA227+AA228</f>
        <v>0</v>
      </c>
      <c r="AB198" s="74"/>
      <c r="AC198" s="74"/>
      <c r="AD198" s="74"/>
      <c r="AE198" s="74"/>
      <c r="AF198" s="74"/>
      <c r="AG198" s="74"/>
      <c r="AH198" s="74"/>
      <c r="AI198" s="74"/>
    </row>
    <row r="199" spans="1:35" s="5" customFormat="1" ht="20.25">
      <c r="A199" s="219" t="s">
        <v>23</v>
      </c>
      <c r="B199" s="219"/>
      <c r="C199" s="219"/>
      <c r="D199" s="219"/>
      <c r="E199" s="219"/>
      <c r="F199" s="219"/>
      <c r="G199" s="219"/>
      <c r="H199" s="219"/>
      <c r="I199" s="66"/>
      <c r="J199" s="145"/>
      <c r="K199" s="145"/>
      <c r="L199" s="145"/>
      <c r="M199" s="145"/>
      <c r="N199" s="191"/>
      <c r="O199" s="192"/>
      <c r="P199" s="192"/>
      <c r="Q199" s="86"/>
      <c r="R199" s="86"/>
      <c r="S199" s="86"/>
      <c r="T199" s="86"/>
      <c r="U199" s="86"/>
      <c r="V199" s="86"/>
      <c r="W199" s="88"/>
      <c r="X199" s="89"/>
      <c r="Y199" s="89"/>
      <c r="Z199" s="89"/>
      <c r="AA199" s="88"/>
      <c r="AB199" s="29"/>
      <c r="AC199" s="29"/>
      <c r="AD199" s="29"/>
      <c r="AE199" s="29"/>
      <c r="AF199" s="29"/>
      <c r="AG199" s="29"/>
      <c r="AH199" s="29"/>
      <c r="AI199" s="29"/>
    </row>
    <row r="200" spans="1:35" s="4" customFormat="1" ht="20.25" customHeight="1">
      <c r="A200" s="137" t="s">
        <v>230</v>
      </c>
      <c r="B200" s="138"/>
      <c r="C200" s="138"/>
      <c r="D200" s="138"/>
      <c r="E200" s="138"/>
      <c r="F200" s="138"/>
      <c r="G200" s="138"/>
      <c r="H200" s="139"/>
      <c r="I200" s="167" t="s">
        <v>45</v>
      </c>
      <c r="J200" s="220">
        <f>J203+J204+J205</f>
        <v>37915714</v>
      </c>
      <c r="K200" s="221"/>
      <c r="L200" s="221"/>
      <c r="M200" s="222"/>
      <c r="N200" s="226">
        <f>N203+N204+N205</f>
        <v>35468915</v>
      </c>
      <c r="O200" s="227"/>
      <c r="P200" s="227"/>
      <c r="Q200" s="215">
        <f aca="true" t="shared" si="3" ref="Q200:X200">Q203+Q204+Q205</f>
        <v>0</v>
      </c>
      <c r="R200" s="215">
        <f t="shared" si="3"/>
        <v>0</v>
      </c>
      <c r="S200" s="215">
        <f t="shared" si="3"/>
        <v>0</v>
      </c>
      <c r="T200" s="215">
        <f>T203+T204+T205</f>
        <v>0</v>
      </c>
      <c r="U200" s="215">
        <f>U203+U204+U205</f>
        <v>0</v>
      </c>
      <c r="V200" s="215">
        <f t="shared" si="3"/>
        <v>0</v>
      </c>
      <c r="W200" s="217">
        <f t="shared" si="3"/>
        <v>2446799</v>
      </c>
      <c r="X200" s="217">
        <f t="shared" si="3"/>
        <v>0</v>
      </c>
      <c r="Y200" s="217">
        <f>Y203+Y204+Y205</f>
        <v>0</v>
      </c>
      <c r="Z200" s="217">
        <f>Z203+Z204+Z205</f>
        <v>0</v>
      </c>
      <c r="AA200" s="217">
        <f>AA203+AA204+AA205</f>
        <v>0</v>
      </c>
      <c r="AB200" s="1"/>
      <c r="AC200" s="1"/>
      <c r="AD200" s="1"/>
      <c r="AE200" s="1"/>
      <c r="AF200" s="1"/>
      <c r="AG200" s="1"/>
      <c r="AH200" s="1"/>
      <c r="AI200" s="1"/>
    </row>
    <row r="201" spans="1:35" s="4" customFormat="1" ht="20.25" customHeight="1">
      <c r="A201" s="164"/>
      <c r="B201" s="165"/>
      <c r="C201" s="165"/>
      <c r="D201" s="165"/>
      <c r="E201" s="165"/>
      <c r="F201" s="165"/>
      <c r="G201" s="165"/>
      <c r="H201" s="166"/>
      <c r="I201" s="169"/>
      <c r="J201" s="223"/>
      <c r="K201" s="224"/>
      <c r="L201" s="224"/>
      <c r="M201" s="225"/>
      <c r="N201" s="227"/>
      <c r="O201" s="227"/>
      <c r="P201" s="227"/>
      <c r="Q201" s="215"/>
      <c r="R201" s="215"/>
      <c r="S201" s="215"/>
      <c r="T201" s="215"/>
      <c r="U201" s="215"/>
      <c r="V201" s="215"/>
      <c r="W201" s="218"/>
      <c r="X201" s="218"/>
      <c r="Y201" s="218"/>
      <c r="Z201" s="218"/>
      <c r="AA201" s="218"/>
      <c r="AB201" s="1"/>
      <c r="AC201" s="1"/>
      <c r="AD201" s="1"/>
      <c r="AE201" s="1"/>
      <c r="AF201" s="1"/>
      <c r="AG201" s="1"/>
      <c r="AH201" s="1"/>
      <c r="AI201" s="1"/>
    </row>
    <row r="202" spans="1:35" s="4" customFormat="1" ht="20.25">
      <c r="A202" s="193" t="s">
        <v>25</v>
      </c>
      <c r="B202" s="194"/>
      <c r="C202" s="194"/>
      <c r="D202" s="194"/>
      <c r="E202" s="194"/>
      <c r="F202" s="194"/>
      <c r="G202" s="194"/>
      <c r="H202" s="195"/>
      <c r="I202" s="66"/>
      <c r="J202" s="145"/>
      <c r="K202" s="145"/>
      <c r="L202" s="145"/>
      <c r="M202" s="145"/>
      <c r="N202" s="191"/>
      <c r="O202" s="214"/>
      <c r="P202" s="214"/>
      <c r="Q202" s="87"/>
      <c r="R202" s="87"/>
      <c r="S202" s="87"/>
      <c r="T202" s="87"/>
      <c r="U202" s="87"/>
      <c r="V202" s="87"/>
      <c r="W202" s="88"/>
      <c r="X202" s="89"/>
      <c r="Y202" s="89"/>
      <c r="Z202" s="89"/>
      <c r="AA202" s="88"/>
      <c r="AB202" s="1"/>
      <c r="AC202" s="1"/>
      <c r="AD202" s="1"/>
      <c r="AE202" s="1"/>
      <c r="AF202" s="1"/>
      <c r="AG202" s="1"/>
      <c r="AH202" s="1"/>
      <c r="AI202" s="1"/>
    </row>
    <row r="203" spans="1:35" s="4" customFormat="1" ht="20.25">
      <c r="A203" s="185" t="s">
        <v>75</v>
      </c>
      <c r="B203" s="186"/>
      <c r="C203" s="186"/>
      <c r="D203" s="186"/>
      <c r="E203" s="186"/>
      <c r="F203" s="186"/>
      <c r="G203" s="186"/>
      <c r="H203" s="187"/>
      <c r="I203" s="67" t="s">
        <v>46</v>
      </c>
      <c r="J203" s="140">
        <f>N203+Q203+R203+S203+V203+W203+X203+AA203+T203+Y203+U203+Z203</f>
        <v>29115153</v>
      </c>
      <c r="K203" s="140"/>
      <c r="L203" s="140"/>
      <c r="M203" s="140"/>
      <c r="N203" s="212">
        <f>19790718+7445200</f>
        <v>27235918</v>
      </c>
      <c r="O203" s="211"/>
      <c r="P203" s="211"/>
      <c r="Q203" s="87"/>
      <c r="R203" s="97"/>
      <c r="S203" s="87"/>
      <c r="T203" s="87"/>
      <c r="U203" s="87"/>
      <c r="V203" s="87"/>
      <c r="W203" s="93">
        <v>1879235</v>
      </c>
      <c r="X203" s="93"/>
      <c r="Y203" s="93"/>
      <c r="Z203" s="93"/>
      <c r="AA203" s="94"/>
      <c r="AB203" s="1"/>
      <c r="AC203" s="1"/>
      <c r="AD203" s="1"/>
      <c r="AE203" s="1"/>
      <c r="AF203" s="1"/>
      <c r="AG203" s="1"/>
      <c r="AH203" s="1"/>
      <c r="AI203" s="1"/>
    </row>
    <row r="204" spans="1:35" s="4" customFormat="1" ht="20.25">
      <c r="A204" s="185" t="s">
        <v>74</v>
      </c>
      <c r="B204" s="186"/>
      <c r="C204" s="186"/>
      <c r="D204" s="186"/>
      <c r="E204" s="186"/>
      <c r="F204" s="186"/>
      <c r="G204" s="186"/>
      <c r="H204" s="187"/>
      <c r="I204" s="67" t="s">
        <v>47</v>
      </c>
      <c r="J204" s="140">
        <f>N204+Q204+R204+S204+V204+W204+X204+AA204+T204+Y204+U204+Z204</f>
        <v>7800</v>
      </c>
      <c r="K204" s="140"/>
      <c r="L204" s="140"/>
      <c r="M204" s="140"/>
      <c r="N204" s="212">
        <f>6000+1800</f>
        <v>7800</v>
      </c>
      <c r="O204" s="211"/>
      <c r="P204" s="211"/>
      <c r="Q204" s="87"/>
      <c r="R204" s="87"/>
      <c r="S204" s="87"/>
      <c r="T204" s="87"/>
      <c r="U204" s="87"/>
      <c r="V204" s="87"/>
      <c r="W204" s="94"/>
      <c r="X204" s="93"/>
      <c r="Y204" s="93"/>
      <c r="Z204" s="93"/>
      <c r="AA204" s="94"/>
      <c r="AB204" s="1"/>
      <c r="AC204" s="1"/>
      <c r="AD204" s="1"/>
      <c r="AE204" s="1"/>
      <c r="AF204" s="1"/>
      <c r="AG204" s="1"/>
      <c r="AH204" s="1"/>
      <c r="AI204" s="1"/>
    </row>
    <row r="205" spans="1:35" s="4" customFormat="1" ht="20.25">
      <c r="A205" s="185" t="s">
        <v>82</v>
      </c>
      <c r="B205" s="186"/>
      <c r="C205" s="186"/>
      <c r="D205" s="186"/>
      <c r="E205" s="186"/>
      <c r="F205" s="186"/>
      <c r="G205" s="186"/>
      <c r="H205" s="187"/>
      <c r="I205" s="67" t="s">
        <v>48</v>
      </c>
      <c r="J205" s="140">
        <f>N205+Q205+R205+S205+V205+W205+X205+AA205+T205+Y205+U205+Z205</f>
        <v>8792761</v>
      </c>
      <c r="K205" s="140"/>
      <c r="L205" s="140"/>
      <c r="M205" s="140"/>
      <c r="N205" s="212">
        <f>5976797+2248400</f>
        <v>8225197</v>
      </c>
      <c r="O205" s="211"/>
      <c r="P205" s="211"/>
      <c r="Q205" s="87"/>
      <c r="R205" s="97"/>
      <c r="S205" s="87"/>
      <c r="T205" s="87"/>
      <c r="U205" s="87"/>
      <c r="V205" s="87"/>
      <c r="W205" s="93">
        <v>567564</v>
      </c>
      <c r="X205" s="93"/>
      <c r="Y205" s="93"/>
      <c r="Z205" s="93"/>
      <c r="AA205" s="94"/>
      <c r="AB205" s="1"/>
      <c r="AC205" s="1"/>
      <c r="AD205" s="1"/>
      <c r="AE205" s="1"/>
      <c r="AF205" s="1"/>
      <c r="AG205" s="1"/>
      <c r="AH205" s="1"/>
      <c r="AI205" s="1"/>
    </row>
    <row r="206" spans="1:35" s="4" customFormat="1" ht="20.25" customHeight="1">
      <c r="A206" s="153" t="s">
        <v>231</v>
      </c>
      <c r="B206" s="153"/>
      <c r="C206" s="153"/>
      <c r="D206" s="153"/>
      <c r="E206" s="153"/>
      <c r="F206" s="153"/>
      <c r="G206" s="153"/>
      <c r="H206" s="153"/>
      <c r="I206" s="66" t="s">
        <v>49</v>
      </c>
      <c r="J206" s="215">
        <f>N206+Q206+R206+S206+V206+W206+X206+AA206+Y206+T206+U206+Z206</f>
        <v>5966088</v>
      </c>
      <c r="K206" s="215"/>
      <c r="L206" s="215"/>
      <c r="M206" s="215"/>
      <c r="N206" s="216">
        <f>N208+N209+N210+N211+N212+N214</f>
        <v>3762260</v>
      </c>
      <c r="O206" s="214"/>
      <c r="P206" s="214"/>
      <c r="Q206" s="83">
        <f aca="true" t="shared" si="4" ref="Q206:W206">Q208+Q209+Q210+Q211+Q212+Q214</f>
        <v>0</v>
      </c>
      <c r="R206" s="83">
        <f t="shared" si="4"/>
        <v>0</v>
      </c>
      <c r="S206" s="83">
        <f t="shared" si="4"/>
        <v>0</v>
      </c>
      <c r="T206" s="83">
        <f t="shared" si="4"/>
        <v>0</v>
      </c>
      <c r="U206" s="83">
        <f t="shared" si="4"/>
        <v>0</v>
      </c>
      <c r="V206" s="83">
        <f t="shared" si="4"/>
        <v>0</v>
      </c>
      <c r="W206" s="83">
        <f t="shared" si="4"/>
        <v>2072600</v>
      </c>
      <c r="X206" s="83">
        <f>X208+X209+X210+X211+X214</f>
        <v>131228</v>
      </c>
      <c r="Y206" s="83">
        <f>Y208+Y209+Y210+Y211+Y214</f>
        <v>0</v>
      </c>
      <c r="Z206" s="83">
        <f>Z208+Z209+Z210+Z211+Z214</f>
        <v>0</v>
      </c>
      <c r="AA206" s="83">
        <f>AA208+AA209+AA210+AA211+AA212+AA214</f>
        <v>0</v>
      </c>
      <c r="AB206" s="1"/>
      <c r="AC206" s="1"/>
      <c r="AD206" s="1"/>
      <c r="AE206" s="1"/>
      <c r="AF206" s="1"/>
      <c r="AG206" s="1"/>
      <c r="AH206" s="1"/>
      <c r="AI206" s="1"/>
    </row>
    <row r="207" spans="1:35" s="4" customFormat="1" ht="20.25">
      <c r="A207" s="193" t="s">
        <v>25</v>
      </c>
      <c r="B207" s="194"/>
      <c r="C207" s="194"/>
      <c r="D207" s="194"/>
      <c r="E207" s="194"/>
      <c r="F207" s="194"/>
      <c r="G207" s="194"/>
      <c r="H207" s="195"/>
      <c r="I207" s="66"/>
      <c r="J207" s="145"/>
      <c r="K207" s="145"/>
      <c r="L207" s="145"/>
      <c r="M207" s="145"/>
      <c r="N207" s="191"/>
      <c r="O207" s="214"/>
      <c r="P207" s="214"/>
      <c r="Q207" s="87"/>
      <c r="R207" s="87"/>
      <c r="S207" s="87"/>
      <c r="T207" s="87"/>
      <c r="U207" s="87"/>
      <c r="V207" s="87"/>
      <c r="W207" s="95"/>
      <c r="X207" s="85"/>
      <c r="Y207" s="85"/>
      <c r="Z207" s="85"/>
      <c r="AA207" s="95"/>
      <c r="AB207" s="1"/>
      <c r="AC207" s="1"/>
      <c r="AD207" s="1"/>
      <c r="AE207" s="1"/>
      <c r="AF207" s="1"/>
      <c r="AG207" s="1"/>
      <c r="AH207" s="1"/>
      <c r="AI207" s="1"/>
    </row>
    <row r="208" spans="1:35" s="4" customFormat="1" ht="20.25">
      <c r="A208" s="185" t="s">
        <v>30</v>
      </c>
      <c r="B208" s="186"/>
      <c r="C208" s="186"/>
      <c r="D208" s="186"/>
      <c r="E208" s="186"/>
      <c r="F208" s="186"/>
      <c r="G208" s="186"/>
      <c r="H208" s="187"/>
      <c r="I208" s="67" t="s">
        <v>50</v>
      </c>
      <c r="J208" s="140">
        <f>N208+Q208+R208+S208+V208+W208+X208+AA208+Y208+T208+U208+Z208</f>
        <v>103390</v>
      </c>
      <c r="K208" s="140"/>
      <c r="L208" s="140"/>
      <c r="M208" s="140"/>
      <c r="N208" s="212">
        <f>36000+67390</f>
        <v>103390</v>
      </c>
      <c r="O208" s="211"/>
      <c r="P208" s="211"/>
      <c r="Q208" s="118"/>
      <c r="R208" s="118"/>
      <c r="S208" s="118"/>
      <c r="T208" s="118"/>
      <c r="U208" s="118"/>
      <c r="V208" s="118"/>
      <c r="W208" s="94"/>
      <c r="X208" s="93"/>
      <c r="Y208" s="93"/>
      <c r="Z208" s="93"/>
      <c r="AA208" s="94"/>
      <c r="AB208" s="1"/>
      <c r="AC208" s="1"/>
      <c r="AD208" s="1"/>
      <c r="AE208" s="1"/>
      <c r="AF208" s="1"/>
      <c r="AG208" s="1"/>
      <c r="AH208" s="1"/>
      <c r="AI208" s="1"/>
    </row>
    <row r="209" spans="1:35" s="4" customFormat="1" ht="20.25">
      <c r="A209" s="185" t="s">
        <v>31</v>
      </c>
      <c r="B209" s="186"/>
      <c r="C209" s="186"/>
      <c r="D209" s="186"/>
      <c r="E209" s="186"/>
      <c r="F209" s="186"/>
      <c r="G209" s="186"/>
      <c r="H209" s="187"/>
      <c r="I209" s="67" t="s">
        <v>51</v>
      </c>
      <c r="J209" s="140">
        <f aca="true" t="shared" si="5" ref="J209:J214">N209+Q209+R209+S209+V209+W209+X209+AA209+Y209+T209+U209+Z209</f>
        <v>0</v>
      </c>
      <c r="K209" s="140"/>
      <c r="L209" s="140"/>
      <c r="M209" s="140"/>
      <c r="N209" s="212"/>
      <c r="O209" s="211"/>
      <c r="P209" s="211"/>
      <c r="Q209" s="118"/>
      <c r="R209" s="118"/>
      <c r="S209" s="118"/>
      <c r="T209" s="118"/>
      <c r="U209" s="118"/>
      <c r="V209" s="118"/>
      <c r="W209" s="94"/>
      <c r="X209" s="93"/>
      <c r="Y209" s="93"/>
      <c r="Z209" s="93"/>
      <c r="AA209" s="94"/>
      <c r="AB209" s="1"/>
      <c r="AC209" s="1"/>
      <c r="AD209" s="1"/>
      <c r="AE209" s="1"/>
      <c r="AF209" s="1"/>
      <c r="AG209" s="1"/>
      <c r="AH209" s="1"/>
      <c r="AI209" s="1"/>
    </row>
    <row r="210" spans="1:35" s="4" customFormat="1" ht="20.25">
      <c r="A210" s="185" t="s">
        <v>32</v>
      </c>
      <c r="B210" s="186"/>
      <c r="C210" s="186"/>
      <c r="D210" s="186"/>
      <c r="E210" s="186"/>
      <c r="F210" s="186"/>
      <c r="G210" s="186"/>
      <c r="H210" s="187"/>
      <c r="I210" s="67" t="s">
        <v>52</v>
      </c>
      <c r="J210" s="140">
        <f t="shared" si="5"/>
        <v>2760930</v>
      </c>
      <c r="K210" s="140"/>
      <c r="L210" s="140"/>
      <c r="M210" s="140"/>
      <c r="N210" s="212">
        <v>2629702</v>
      </c>
      <c r="O210" s="211"/>
      <c r="P210" s="211"/>
      <c r="Q210" s="118"/>
      <c r="R210" s="118"/>
      <c r="S210" s="118"/>
      <c r="T210" s="118"/>
      <c r="U210" s="93"/>
      <c r="V210" s="118"/>
      <c r="W210" s="94"/>
      <c r="X210" s="93">
        <v>131228</v>
      </c>
      <c r="Y210" s="93"/>
      <c r="Z210" s="93"/>
      <c r="AA210" s="94"/>
      <c r="AB210" s="1"/>
      <c r="AC210" s="1"/>
      <c r="AD210" s="1"/>
      <c r="AE210" s="1"/>
      <c r="AF210" s="1"/>
      <c r="AG210" s="1"/>
      <c r="AH210" s="1"/>
      <c r="AI210" s="1"/>
    </row>
    <row r="211" spans="1:35" s="4" customFormat="1" ht="20.25">
      <c r="A211" s="185" t="s">
        <v>206</v>
      </c>
      <c r="B211" s="186"/>
      <c r="C211" s="186"/>
      <c r="D211" s="186"/>
      <c r="E211" s="186"/>
      <c r="F211" s="186"/>
      <c r="G211" s="186"/>
      <c r="H211" s="187"/>
      <c r="I211" s="67" t="s">
        <v>53</v>
      </c>
      <c r="J211" s="140">
        <f t="shared" si="5"/>
        <v>0</v>
      </c>
      <c r="K211" s="140"/>
      <c r="L211" s="140"/>
      <c r="M211" s="140"/>
      <c r="N211" s="212"/>
      <c r="O211" s="211"/>
      <c r="P211" s="211"/>
      <c r="Q211" s="118"/>
      <c r="R211" s="118"/>
      <c r="S211" s="118"/>
      <c r="T211" s="118"/>
      <c r="U211" s="118"/>
      <c r="V211" s="118"/>
      <c r="W211" s="94"/>
      <c r="X211" s="93"/>
      <c r="Y211" s="93"/>
      <c r="Z211" s="93"/>
      <c r="AA211" s="94"/>
      <c r="AB211" s="1"/>
      <c r="AC211" s="1"/>
      <c r="AD211" s="1"/>
      <c r="AE211" s="1"/>
      <c r="AF211" s="1"/>
      <c r="AG211" s="1"/>
      <c r="AH211" s="1"/>
      <c r="AI211" s="1"/>
    </row>
    <row r="212" spans="1:35" s="4" customFormat="1" ht="20.25">
      <c r="A212" s="185" t="s">
        <v>79</v>
      </c>
      <c r="B212" s="186"/>
      <c r="C212" s="186"/>
      <c r="D212" s="186"/>
      <c r="E212" s="186"/>
      <c r="F212" s="186"/>
      <c r="G212" s="186"/>
      <c r="H212" s="187"/>
      <c r="I212" s="67" t="s">
        <v>54</v>
      </c>
      <c r="J212" s="140">
        <f t="shared" si="5"/>
        <v>1599608</v>
      </c>
      <c r="K212" s="140"/>
      <c r="L212" s="140"/>
      <c r="M212" s="140"/>
      <c r="N212" s="212">
        <v>563808</v>
      </c>
      <c r="O212" s="213"/>
      <c r="P212" s="213"/>
      <c r="Q212" s="117"/>
      <c r="R212" s="119"/>
      <c r="S212" s="119"/>
      <c r="T212" s="119"/>
      <c r="U212" s="117"/>
      <c r="V212" s="118"/>
      <c r="W212" s="93">
        <v>1035800</v>
      </c>
      <c r="X212" s="93"/>
      <c r="Y212" s="93"/>
      <c r="Z212" s="93"/>
      <c r="AA212" s="94"/>
      <c r="AB212" s="1"/>
      <c r="AC212" s="1"/>
      <c r="AD212" s="1"/>
      <c r="AE212" s="1"/>
      <c r="AF212" s="1"/>
      <c r="AG212" s="1"/>
      <c r="AH212" s="1"/>
      <c r="AI212" s="1"/>
    </row>
    <row r="213" spans="1:35" s="4" customFormat="1" ht="20.25">
      <c r="A213" s="188" t="s">
        <v>76</v>
      </c>
      <c r="B213" s="189"/>
      <c r="C213" s="189"/>
      <c r="D213" s="189"/>
      <c r="E213" s="189"/>
      <c r="F213" s="189"/>
      <c r="G213" s="189"/>
      <c r="H213" s="190"/>
      <c r="I213" s="67" t="s">
        <v>55</v>
      </c>
      <c r="J213" s="140">
        <f t="shared" si="5"/>
        <v>0</v>
      </c>
      <c r="K213" s="140"/>
      <c r="L213" s="140"/>
      <c r="M213" s="140"/>
      <c r="N213" s="212"/>
      <c r="O213" s="213"/>
      <c r="P213" s="213"/>
      <c r="Q213" s="117"/>
      <c r="R213" s="119"/>
      <c r="S213" s="119"/>
      <c r="T213" s="119"/>
      <c r="U213" s="119"/>
      <c r="V213" s="118"/>
      <c r="W213" s="93"/>
      <c r="X213" s="93"/>
      <c r="Y213" s="93"/>
      <c r="Z213" s="93"/>
      <c r="AA213" s="94"/>
      <c r="AB213" s="1"/>
      <c r="AC213" s="1"/>
      <c r="AD213" s="1"/>
      <c r="AE213" s="1"/>
      <c r="AF213" s="1"/>
      <c r="AG213" s="1"/>
      <c r="AH213" s="1"/>
      <c r="AI213" s="1"/>
    </row>
    <row r="214" spans="1:35" s="4" customFormat="1" ht="20.25">
      <c r="A214" s="185" t="s">
        <v>80</v>
      </c>
      <c r="B214" s="186"/>
      <c r="C214" s="186"/>
      <c r="D214" s="186"/>
      <c r="E214" s="186"/>
      <c r="F214" s="186"/>
      <c r="G214" s="186"/>
      <c r="H214" s="187"/>
      <c r="I214" s="67" t="s">
        <v>56</v>
      </c>
      <c r="J214" s="140">
        <f t="shared" si="5"/>
        <v>1502160</v>
      </c>
      <c r="K214" s="140"/>
      <c r="L214" s="140"/>
      <c r="M214" s="140"/>
      <c r="N214" s="212">
        <f>65429+399931</f>
        <v>465360</v>
      </c>
      <c r="O214" s="213"/>
      <c r="P214" s="213"/>
      <c r="Q214" s="119"/>
      <c r="R214" s="119"/>
      <c r="S214" s="119"/>
      <c r="T214" s="119"/>
      <c r="U214" s="117"/>
      <c r="V214" s="118"/>
      <c r="W214" s="93">
        <v>1036800</v>
      </c>
      <c r="X214" s="93"/>
      <c r="Y214" s="93"/>
      <c r="Z214" s="93"/>
      <c r="AA214" s="94"/>
      <c r="AB214" s="1"/>
      <c r="AC214" s="1"/>
      <c r="AD214" s="1"/>
      <c r="AE214" s="1"/>
      <c r="AF214" s="1"/>
      <c r="AG214" s="1"/>
      <c r="AH214" s="1"/>
      <c r="AI214" s="1"/>
    </row>
    <row r="215" spans="1:35" s="4" customFormat="1" ht="20.25" customHeight="1">
      <c r="A215" s="137" t="s">
        <v>78</v>
      </c>
      <c r="B215" s="138"/>
      <c r="C215" s="138"/>
      <c r="D215" s="138"/>
      <c r="E215" s="138"/>
      <c r="F215" s="138"/>
      <c r="G215" s="138"/>
      <c r="H215" s="139"/>
      <c r="I215" s="167" t="s">
        <v>57</v>
      </c>
      <c r="J215" s="204">
        <v>0</v>
      </c>
      <c r="K215" s="205"/>
      <c r="L215" s="205"/>
      <c r="M215" s="206"/>
      <c r="N215" s="210"/>
      <c r="O215" s="211"/>
      <c r="P215" s="211"/>
      <c r="Q215" s="201"/>
      <c r="R215" s="199"/>
      <c r="S215" s="199"/>
      <c r="T215" s="199"/>
      <c r="U215" s="199"/>
      <c r="V215" s="201"/>
      <c r="W215" s="145"/>
      <c r="X215" s="202"/>
      <c r="Y215" s="196"/>
      <c r="Z215" s="196"/>
      <c r="AA215" s="198"/>
      <c r="AB215" s="1"/>
      <c r="AC215" s="1"/>
      <c r="AD215" s="1"/>
      <c r="AE215" s="1"/>
      <c r="AF215" s="1"/>
      <c r="AG215" s="1"/>
      <c r="AH215" s="1"/>
      <c r="AI215" s="1"/>
    </row>
    <row r="216" spans="1:35" s="4" customFormat="1" ht="20.25" customHeight="1">
      <c r="A216" s="164"/>
      <c r="B216" s="165"/>
      <c r="C216" s="165"/>
      <c r="D216" s="165"/>
      <c r="E216" s="165"/>
      <c r="F216" s="165"/>
      <c r="G216" s="165"/>
      <c r="H216" s="166"/>
      <c r="I216" s="169"/>
      <c r="J216" s="207"/>
      <c r="K216" s="208"/>
      <c r="L216" s="208"/>
      <c r="M216" s="209"/>
      <c r="N216" s="211"/>
      <c r="O216" s="211"/>
      <c r="P216" s="211"/>
      <c r="Q216" s="201"/>
      <c r="R216" s="200"/>
      <c r="S216" s="200"/>
      <c r="T216" s="200"/>
      <c r="U216" s="200"/>
      <c r="V216" s="201"/>
      <c r="W216" s="145"/>
      <c r="X216" s="203"/>
      <c r="Y216" s="197"/>
      <c r="Z216" s="197"/>
      <c r="AA216" s="198"/>
      <c r="AB216" s="1"/>
      <c r="AC216" s="1"/>
      <c r="AD216" s="1"/>
      <c r="AE216" s="1"/>
      <c r="AF216" s="1"/>
      <c r="AG216" s="1"/>
      <c r="AH216" s="1"/>
      <c r="AI216" s="1"/>
    </row>
    <row r="217" spans="1:35" s="4" customFormat="1" ht="20.25">
      <c r="A217" s="153" t="s">
        <v>33</v>
      </c>
      <c r="B217" s="153"/>
      <c r="C217" s="153"/>
      <c r="D217" s="153"/>
      <c r="E217" s="153"/>
      <c r="F217" s="153"/>
      <c r="G217" s="153"/>
      <c r="H217" s="153"/>
      <c r="I217" s="66" t="s">
        <v>58</v>
      </c>
      <c r="J217" s="145">
        <v>0</v>
      </c>
      <c r="K217" s="145"/>
      <c r="L217" s="145"/>
      <c r="M217" s="145"/>
      <c r="N217" s="191"/>
      <c r="O217" s="192"/>
      <c r="P217" s="192"/>
      <c r="Q217" s="86"/>
      <c r="R217" s="86"/>
      <c r="S217" s="86"/>
      <c r="T217" s="86"/>
      <c r="U217" s="86"/>
      <c r="V217" s="87"/>
      <c r="W217" s="88"/>
      <c r="X217" s="89"/>
      <c r="Y217" s="89"/>
      <c r="Z217" s="89"/>
      <c r="AA217" s="88"/>
      <c r="AB217" s="1"/>
      <c r="AC217" s="1"/>
      <c r="AD217" s="1"/>
      <c r="AE217" s="1"/>
      <c r="AF217" s="1"/>
      <c r="AG217" s="1"/>
      <c r="AH217" s="1"/>
      <c r="AI217" s="1"/>
    </row>
    <row r="218" spans="1:35" s="4" customFormat="1" ht="20.25" customHeight="1">
      <c r="A218" s="153" t="s">
        <v>232</v>
      </c>
      <c r="B218" s="153"/>
      <c r="C218" s="153"/>
      <c r="D218" s="153"/>
      <c r="E218" s="153"/>
      <c r="F218" s="153"/>
      <c r="G218" s="153"/>
      <c r="H218" s="153"/>
      <c r="I218" s="66" t="s">
        <v>59</v>
      </c>
      <c r="J218" s="145">
        <f>J220+J221+J222</f>
        <v>3011372</v>
      </c>
      <c r="K218" s="145"/>
      <c r="L218" s="145"/>
      <c r="M218" s="145"/>
      <c r="N218" s="191">
        <f>N220+N222</f>
        <v>385560</v>
      </c>
      <c r="O218" s="192"/>
      <c r="P218" s="192"/>
      <c r="Q218" s="82">
        <f aca="true" t="shared" si="6" ref="Q218:Z218">Q220+Q222</f>
        <v>0</v>
      </c>
      <c r="R218" s="82">
        <f t="shared" si="6"/>
        <v>0</v>
      </c>
      <c r="S218" s="82">
        <f t="shared" si="6"/>
        <v>452040</v>
      </c>
      <c r="T218" s="82">
        <f t="shared" si="6"/>
        <v>39890</v>
      </c>
      <c r="U218" s="82">
        <f t="shared" si="6"/>
        <v>0</v>
      </c>
      <c r="V218" s="82">
        <f t="shared" si="6"/>
        <v>0</v>
      </c>
      <c r="W218" s="89">
        <f t="shared" si="6"/>
        <v>2071652</v>
      </c>
      <c r="X218" s="89">
        <f t="shared" si="6"/>
        <v>0</v>
      </c>
      <c r="Y218" s="89">
        <f t="shared" si="6"/>
        <v>62230</v>
      </c>
      <c r="Z218" s="89">
        <f t="shared" si="6"/>
        <v>0</v>
      </c>
      <c r="AA218" s="88">
        <f>AA220+AA222</f>
        <v>0</v>
      </c>
      <c r="AB218" s="1"/>
      <c r="AC218" s="1"/>
      <c r="AD218" s="1"/>
      <c r="AE218" s="1"/>
      <c r="AF218" s="1"/>
      <c r="AG218" s="1"/>
      <c r="AH218" s="1"/>
      <c r="AI218" s="1"/>
    </row>
    <row r="219" spans="1:35" s="4" customFormat="1" ht="20.25">
      <c r="A219" s="193" t="s">
        <v>25</v>
      </c>
      <c r="B219" s="194"/>
      <c r="C219" s="194"/>
      <c r="D219" s="194"/>
      <c r="E219" s="194"/>
      <c r="F219" s="194"/>
      <c r="G219" s="194"/>
      <c r="H219" s="195"/>
      <c r="I219" s="66"/>
      <c r="J219" s="145"/>
      <c r="K219" s="145"/>
      <c r="L219" s="145"/>
      <c r="M219" s="145"/>
      <c r="N219" s="146"/>
      <c r="O219" s="147"/>
      <c r="P219" s="148"/>
      <c r="Q219" s="86"/>
      <c r="R219" s="86"/>
      <c r="S219" s="86"/>
      <c r="T219" s="86"/>
      <c r="U219" s="86"/>
      <c r="V219" s="87"/>
      <c r="W219" s="88"/>
      <c r="X219" s="89"/>
      <c r="Y219" s="89"/>
      <c r="Z219" s="89"/>
      <c r="AA219" s="88"/>
      <c r="AB219" s="1"/>
      <c r="AC219" s="1"/>
      <c r="AD219" s="1"/>
      <c r="AE219" s="1"/>
      <c r="AF219" s="1"/>
      <c r="AG219" s="1"/>
      <c r="AH219" s="1"/>
      <c r="AI219" s="1"/>
    </row>
    <row r="220" spans="1:35" s="4" customFormat="1" ht="20.25" customHeight="1">
      <c r="A220" s="185" t="s">
        <v>34</v>
      </c>
      <c r="B220" s="186"/>
      <c r="C220" s="186"/>
      <c r="D220" s="186"/>
      <c r="E220" s="186"/>
      <c r="F220" s="186"/>
      <c r="G220" s="186"/>
      <c r="H220" s="187"/>
      <c r="I220" s="67" t="s">
        <v>60</v>
      </c>
      <c r="J220" s="140">
        <f>N220+Q220+V220+W220+X220+AA220+R220+Y220+S220+T220+U220+Z220</f>
        <v>1305211</v>
      </c>
      <c r="K220" s="140"/>
      <c r="L220" s="140"/>
      <c r="M220" s="140"/>
      <c r="N220" s="154"/>
      <c r="O220" s="155"/>
      <c r="P220" s="156"/>
      <c r="Q220" s="119"/>
      <c r="R220" s="119"/>
      <c r="S220" s="119"/>
      <c r="T220" s="119"/>
      <c r="U220" s="119"/>
      <c r="V220" s="118"/>
      <c r="W220" s="93">
        <v>1242981</v>
      </c>
      <c r="X220" s="93"/>
      <c r="Y220" s="93">
        <v>62230</v>
      </c>
      <c r="Z220" s="93"/>
      <c r="AA220" s="94"/>
      <c r="AB220" s="1"/>
      <c r="AC220" s="1"/>
      <c r="AD220" s="1"/>
      <c r="AE220" s="1"/>
      <c r="AF220" s="1"/>
      <c r="AG220" s="1"/>
      <c r="AH220" s="1"/>
      <c r="AI220" s="1"/>
    </row>
    <row r="221" spans="1:35" s="4" customFormat="1" ht="20.25" customHeight="1">
      <c r="A221" s="185" t="s">
        <v>35</v>
      </c>
      <c r="B221" s="186"/>
      <c r="C221" s="186"/>
      <c r="D221" s="186"/>
      <c r="E221" s="186"/>
      <c r="F221" s="186"/>
      <c r="G221" s="186"/>
      <c r="H221" s="187"/>
      <c r="I221" s="67" t="s">
        <v>61</v>
      </c>
      <c r="J221" s="140">
        <f>N221+Q221+V221+W221+X221+AA221+R221+Y221+S221+T221+U221+Z221</f>
        <v>0</v>
      </c>
      <c r="K221" s="140"/>
      <c r="L221" s="140"/>
      <c r="M221" s="140"/>
      <c r="N221" s="154"/>
      <c r="O221" s="155"/>
      <c r="P221" s="156"/>
      <c r="Q221" s="119"/>
      <c r="R221" s="119"/>
      <c r="S221" s="119"/>
      <c r="T221" s="119"/>
      <c r="U221" s="119"/>
      <c r="V221" s="118"/>
      <c r="W221" s="94"/>
      <c r="X221" s="93"/>
      <c r="Y221" s="93"/>
      <c r="Z221" s="93"/>
      <c r="AA221" s="94"/>
      <c r="AB221" s="1"/>
      <c r="AC221" s="1"/>
      <c r="AD221" s="1"/>
      <c r="AE221" s="1"/>
      <c r="AF221" s="1"/>
      <c r="AG221" s="1"/>
      <c r="AH221" s="1"/>
      <c r="AI221" s="1"/>
    </row>
    <row r="222" spans="1:35" s="4" customFormat="1" ht="20.25" customHeight="1">
      <c r="A222" s="185" t="s">
        <v>36</v>
      </c>
      <c r="B222" s="186"/>
      <c r="C222" s="186"/>
      <c r="D222" s="186"/>
      <c r="E222" s="186"/>
      <c r="F222" s="186"/>
      <c r="G222" s="186"/>
      <c r="H222" s="187"/>
      <c r="I222" s="67" t="s">
        <v>62</v>
      </c>
      <c r="J222" s="140">
        <f>N222+Q222+V222+W222+X222+AA222+R222+Y222+S222+T222+U222+Z222</f>
        <v>1706161</v>
      </c>
      <c r="K222" s="140"/>
      <c r="L222" s="140"/>
      <c r="M222" s="140"/>
      <c r="N222" s="154">
        <v>385560</v>
      </c>
      <c r="O222" s="155"/>
      <c r="P222" s="156"/>
      <c r="Q222" s="119"/>
      <c r="R222" s="119"/>
      <c r="S222" s="117">
        <v>452040</v>
      </c>
      <c r="T222" s="117">
        <v>39890</v>
      </c>
      <c r="U222" s="117"/>
      <c r="V222" s="118"/>
      <c r="W222" s="93">
        <v>828671</v>
      </c>
      <c r="X222" s="93"/>
      <c r="Y222" s="93"/>
      <c r="Z222" s="93"/>
      <c r="AA222" s="94"/>
      <c r="AB222" s="1"/>
      <c r="AC222" s="1"/>
      <c r="AD222" s="1"/>
      <c r="AE222" s="1"/>
      <c r="AF222" s="1"/>
      <c r="AG222" s="1"/>
      <c r="AH222" s="1"/>
      <c r="AI222" s="1"/>
    </row>
    <row r="223" spans="1:35" s="4" customFormat="1" ht="20.25" customHeight="1">
      <c r="A223" s="188" t="s">
        <v>77</v>
      </c>
      <c r="B223" s="189"/>
      <c r="C223" s="189"/>
      <c r="D223" s="189"/>
      <c r="E223" s="189"/>
      <c r="F223" s="189"/>
      <c r="G223" s="189"/>
      <c r="H223" s="190"/>
      <c r="I223" s="67" t="s">
        <v>63</v>
      </c>
      <c r="J223" s="140">
        <f>N223+Q223+V223+W223+X223+AA223+R223+Y223+S223+T223+U223+Z223</f>
        <v>491930</v>
      </c>
      <c r="K223" s="140"/>
      <c r="L223" s="140"/>
      <c r="M223" s="140"/>
      <c r="N223" s="154"/>
      <c r="O223" s="155"/>
      <c r="P223" s="156"/>
      <c r="Q223" s="119"/>
      <c r="R223" s="119"/>
      <c r="S223" s="117">
        <v>452040</v>
      </c>
      <c r="T223" s="117">
        <v>39890</v>
      </c>
      <c r="U223" s="117"/>
      <c r="V223" s="118"/>
      <c r="W223" s="94"/>
      <c r="X223" s="93"/>
      <c r="Y223" s="93"/>
      <c r="Z223" s="93"/>
      <c r="AA223" s="94"/>
      <c r="AB223" s="1"/>
      <c r="AC223" s="1"/>
      <c r="AD223" s="1"/>
      <c r="AE223" s="1"/>
      <c r="AF223" s="1"/>
      <c r="AG223" s="1"/>
      <c r="AH223" s="1"/>
      <c r="AI223" s="1"/>
    </row>
    <row r="224" spans="1:35" s="5" customFormat="1" ht="18.75">
      <c r="A224" s="137" t="s">
        <v>81</v>
      </c>
      <c r="B224" s="138"/>
      <c r="C224" s="138"/>
      <c r="D224" s="138"/>
      <c r="E224" s="138"/>
      <c r="F224" s="138"/>
      <c r="G224" s="138"/>
      <c r="H224" s="139"/>
      <c r="I224" s="167" t="s">
        <v>64</v>
      </c>
      <c r="J224" s="170">
        <v>0</v>
      </c>
      <c r="K224" s="171"/>
      <c r="L224" s="171"/>
      <c r="M224" s="172"/>
      <c r="N224" s="179"/>
      <c r="O224" s="180"/>
      <c r="P224" s="180"/>
      <c r="Q224" s="160"/>
      <c r="R224" s="157"/>
      <c r="S224" s="157"/>
      <c r="T224" s="157"/>
      <c r="U224" s="157"/>
      <c r="V224" s="160"/>
      <c r="W224" s="152"/>
      <c r="X224" s="149"/>
      <c r="Y224" s="149"/>
      <c r="Z224" s="149"/>
      <c r="AA224" s="152"/>
      <c r="AB224" s="29"/>
      <c r="AC224" s="29"/>
      <c r="AD224" s="29"/>
      <c r="AE224" s="29"/>
      <c r="AF224" s="29"/>
      <c r="AG224" s="29"/>
      <c r="AH224" s="29"/>
      <c r="AI224" s="29"/>
    </row>
    <row r="225" spans="1:35" s="5" customFormat="1" ht="18.75">
      <c r="A225" s="161"/>
      <c r="B225" s="162"/>
      <c r="C225" s="162"/>
      <c r="D225" s="162"/>
      <c r="E225" s="162"/>
      <c r="F225" s="162"/>
      <c r="G225" s="162"/>
      <c r="H225" s="163"/>
      <c r="I225" s="168"/>
      <c r="J225" s="173"/>
      <c r="K225" s="174"/>
      <c r="L225" s="174"/>
      <c r="M225" s="175"/>
      <c r="N225" s="181"/>
      <c r="O225" s="182"/>
      <c r="P225" s="182"/>
      <c r="Q225" s="160"/>
      <c r="R225" s="158"/>
      <c r="S225" s="158"/>
      <c r="T225" s="158"/>
      <c r="U225" s="158"/>
      <c r="V225" s="160"/>
      <c r="W225" s="152"/>
      <c r="X225" s="150"/>
      <c r="Y225" s="150"/>
      <c r="Z225" s="150"/>
      <c r="AA225" s="152"/>
      <c r="AB225" s="29"/>
      <c r="AC225" s="29"/>
      <c r="AD225" s="29"/>
      <c r="AE225" s="29"/>
      <c r="AF225" s="29"/>
      <c r="AG225" s="29"/>
      <c r="AH225" s="29"/>
      <c r="AI225" s="29"/>
    </row>
    <row r="226" spans="1:35" s="5" customFormat="1" ht="18.75">
      <c r="A226" s="164"/>
      <c r="B226" s="165"/>
      <c r="C226" s="165"/>
      <c r="D226" s="165"/>
      <c r="E226" s="165"/>
      <c r="F226" s="165"/>
      <c r="G226" s="165"/>
      <c r="H226" s="166"/>
      <c r="I226" s="169"/>
      <c r="J226" s="176"/>
      <c r="K226" s="177"/>
      <c r="L226" s="177"/>
      <c r="M226" s="178"/>
      <c r="N226" s="183"/>
      <c r="O226" s="184"/>
      <c r="P226" s="184"/>
      <c r="Q226" s="160"/>
      <c r="R226" s="159"/>
      <c r="S226" s="159"/>
      <c r="T226" s="159"/>
      <c r="U226" s="159"/>
      <c r="V226" s="160"/>
      <c r="W226" s="152"/>
      <c r="X226" s="151"/>
      <c r="Y226" s="151"/>
      <c r="Z226" s="151"/>
      <c r="AA226" s="152"/>
      <c r="AB226" s="29"/>
      <c r="AC226" s="29"/>
      <c r="AD226" s="29"/>
      <c r="AE226" s="29"/>
      <c r="AF226" s="29"/>
      <c r="AG226" s="29"/>
      <c r="AH226" s="29"/>
      <c r="AI226" s="29"/>
    </row>
    <row r="227" spans="1:35" s="4" customFormat="1" ht="20.25">
      <c r="A227" s="153" t="s">
        <v>37</v>
      </c>
      <c r="B227" s="153"/>
      <c r="C227" s="153"/>
      <c r="D227" s="153"/>
      <c r="E227" s="153"/>
      <c r="F227" s="153"/>
      <c r="G227" s="153"/>
      <c r="H227" s="153"/>
      <c r="I227" s="66" t="s">
        <v>83</v>
      </c>
      <c r="J227" s="140">
        <f>N227+Q227+V227+W227+X227+AA227+R227+Y227+S227+T227+U227+Z227</f>
        <v>3049900</v>
      </c>
      <c r="K227" s="140"/>
      <c r="L227" s="140"/>
      <c r="M227" s="140"/>
      <c r="N227" s="154">
        <v>3049900</v>
      </c>
      <c r="O227" s="155"/>
      <c r="P227" s="156"/>
      <c r="Q227" s="119"/>
      <c r="R227" s="119"/>
      <c r="S227" s="119"/>
      <c r="T227" s="119"/>
      <c r="U227" s="119"/>
      <c r="V227" s="118"/>
      <c r="W227" s="93"/>
      <c r="X227" s="93"/>
      <c r="Y227" s="93"/>
      <c r="Z227" s="93"/>
      <c r="AA227" s="94"/>
      <c r="AB227" s="1"/>
      <c r="AC227" s="1"/>
      <c r="AD227" s="1"/>
      <c r="AE227" s="1"/>
      <c r="AF227" s="1"/>
      <c r="AG227" s="1"/>
      <c r="AH227" s="1"/>
      <c r="AI227" s="1"/>
    </row>
    <row r="228" spans="1:35" s="4" customFormat="1" ht="20.25">
      <c r="A228" s="137" t="s">
        <v>38</v>
      </c>
      <c r="B228" s="138"/>
      <c r="C228" s="138"/>
      <c r="D228" s="138"/>
      <c r="E228" s="138"/>
      <c r="F228" s="138"/>
      <c r="G228" s="138"/>
      <c r="H228" s="139"/>
      <c r="I228" s="66" t="s">
        <v>84</v>
      </c>
      <c r="J228" s="140">
        <v>0</v>
      </c>
      <c r="K228" s="140"/>
      <c r="L228" s="140"/>
      <c r="M228" s="140"/>
      <c r="N228" s="141"/>
      <c r="O228" s="142"/>
      <c r="P228" s="143"/>
      <c r="Q228" s="96"/>
      <c r="R228" s="96"/>
      <c r="S228" s="96"/>
      <c r="T228" s="96"/>
      <c r="U228" s="96"/>
      <c r="V228" s="87"/>
      <c r="W228" s="91"/>
      <c r="X228" s="92"/>
      <c r="Y228" s="92"/>
      <c r="Z228" s="92"/>
      <c r="AA228" s="91"/>
      <c r="AB228" s="1"/>
      <c r="AC228" s="1"/>
      <c r="AD228" s="1"/>
      <c r="AE228" s="1"/>
      <c r="AF228" s="1"/>
      <c r="AG228" s="1"/>
      <c r="AH228" s="1"/>
      <c r="AI228" s="1"/>
    </row>
    <row r="229" spans="1:35" s="12" customFormat="1" ht="20.25" customHeight="1">
      <c r="A229" s="144" t="s">
        <v>233</v>
      </c>
      <c r="B229" s="144"/>
      <c r="C229" s="144"/>
      <c r="D229" s="144"/>
      <c r="E229" s="144"/>
      <c r="F229" s="144"/>
      <c r="G229" s="144"/>
      <c r="H229" s="144"/>
      <c r="I229" s="66" t="s">
        <v>85</v>
      </c>
      <c r="J229" s="145">
        <f>J187+J189-J198</f>
        <v>0</v>
      </c>
      <c r="K229" s="145"/>
      <c r="L229" s="145"/>
      <c r="M229" s="145"/>
      <c r="N229" s="146">
        <f>N187+N189-N198</f>
        <v>0</v>
      </c>
      <c r="O229" s="147"/>
      <c r="P229" s="148"/>
      <c r="Q229" s="82">
        <f aca="true" t="shared" si="7" ref="Q229:AA229">Q187+Q189-Q198</f>
        <v>0</v>
      </c>
      <c r="R229" s="82">
        <f t="shared" si="7"/>
        <v>0</v>
      </c>
      <c r="S229" s="82">
        <f t="shared" si="7"/>
        <v>0</v>
      </c>
      <c r="T229" s="82">
        <f t="shared" si="7"/>
        <v>0</v>
      </c>
      <c r="U229" s="82">
        <f t="shared" si="7"/>
        <v>0</v>
      </c>
      <c r="V229" s="82">
        <f t="shared" si="7"/>
        <v>0</v>
      </c>
      <c r="W229" s="89">
        <f t="shared" si="7"/>
        <v>0</v>
      </c>
      <c r="X229" s="89">
        <f t="shared" si="7"/>
        <v>0</v>
      </c>
      <c r="Y229" s="89">
        <f t="shared" si="7"/>
        <v>0</v>
      </c>
      <c r="Z229" s="89">
        <f t="shared" si="7"/>
        <v>0</v>
      </c>
      <c r="AA229" s="89">
        <f t="shared" si="7"/>
        <v>0</v>
      </c>
      <c r="AB229" s="73"/>
      <c r="AC229" s="73"/>
      <c r="AD229" s="73"/>
      <c r="AE229" s="73"/>
      <c r="AF229" s="73"/>
      <c r="AG229" s="73"/>
      <c r="AH229" s="73"/>
      <c r="AI229" s="73"/>
    </row>
    <row r="230" spans="1:35" s="5" customFormat="1" ht="18.75">
      <c r="A230" s="133" t="s">
        <v>28</v>
      </c>
      <c r="B230" s="133"/>
      <c r="C230" s="133"/>
      <c r="D230" s="133"/>
      <c r="E230" s="133"/>
      <c r="F230" s="133"/>
      <c r="G230" s="133"/>
      <c r="H230" s="133"/>
      <c r="I230" s="76"/>
      <c r="J230" s="77"/>
      <c r="K230" s="77"/>
      <c r="L230" s="77"/>
      <c r="M230" s="25"/>
      <c r="N230" s="25"/>
      <c r="O230" s="25"/>
      <c r="P230" s="28"/>
      <c r="Q230" s="28"/>
      <c r="R230" s="28"/>
      <c r="S230" s="28"/>
      <c r="T230" s="28"/>
      <c r="U230" s="28"/>
      <c r="V230" s="28"/>
      <c r="W230" s="28"/>
      <c r="X230" s="28"/>
      <c r="Y230" s="78"/>
      <c r="Z230" s="78"/>
      <c r="AA230" s="28"/>
      <c r="AB230" s="29"/>
      <c r="AC230" s="29"/>
      <c r="AD230" s="29"/>
      <c r="AE230" s="29"/>
      <c r="AF230" s="29"/>
      <c r="AG230" s="29"/>
      <c r="AH230" s="29"/>
      <c r="AI230" s="29"/>
    </row>
    <row r="231" spans="1:35" s="5" customFormat="1" ht="20.25">
      <c r="A231" s="134" t="s">
        <v>29</v>
      </c>
      <c r="B231" s="134"/>
      <c r="C231" s="134"/>
      <c r="D231" s="134"/>
      <c r="E231" s="134"/>
      <c r="F231" s="134"/>
      <c r="G231" s="134"/>
      <c r="H231" s="134"/>
      <c r="I231" s="66" t="s">
        <v>86</v>
      </c>
      <c r="J231" s="135"/>
      <c r="K231" s="135"/>
      <c r="L231" s="135"/>
      <c r="M231" s="135"/>
      <c r="N231" s="25"/>
      <c r="O231" s="25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9"/>
      <c r="AC231" s="29"/>
      <c r="AD231" s="29"/>
      <c r="AE231" s="29"/>
      <c r="AF231" s="29"/>
      <c r="AG231" s="29"/>
      <c r="AH231" s="29"/>
      <c r="AI231" s="29"/>
    </row>
    <row r="232" spans="1:35" s="4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15" customFormat="1" ht="94.5" customHeight="1">
      <c r="A233" s="136" t="s">
        <v>199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79"/>
      <c r="AC233" s="79"/>
      <c r="AD233" s="79"/>
      <c r="AE233" s="79"/>
      <c r="AF233" s="79"/>
      <c r="AG233" s="79"/>
      <c r="AH233" s="79"/>
      <c r="AI233" s="79"/>
    </row>
    <row r="234" spans="1:35" s="15" customFormat="1" ht="51.75" customHeight="1">
      <c r="A234" s="136" t="s">
        <v>200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79"/>
      <c r="AC234" s="79"/>
      <c r="AD234" s="79"/>
      <c r="AE234" s="79"/>
      <c r="AF234" s="79"/>
      <c r="AG234" s="79"/>
      <c r="AH234" s="79"/>
      <c r="AI234" s="79"/>
    </row>
    <row r="235" spans="1:35" s="16" customFormat="1" ht="57.75" customHeight="1">
      <c r="A235" s="136" t="s">
        <v>208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80"/>
      <c r="AC235" s="80"/>
      <c r="AD235" s="80"/>
      <c r="AE235" s="80"/>
      <c r="AF235" s="80"/>
      <c r="AG235" s="80"/>
      <c r="AH235" s="80"/>
      <c r="AI235" s="80"/>
    </row>
    <row r="236" spans="1:35" s="4" customFormat="1" ht="22.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"/>
      <c r="AC236" s="1"/>
      <c r="AD236" s="1"/>
      <c r="AE236" s="1"/>
      <c r="AF236" s="1"/>
      <c r="AG236" s="1"/>
      <c r="AH236" s="1"/>
      <c r="AI236" s="1"/>
    </row>
    <row r="237" spans="1:22" s="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V237" s="17"/>
    </row>
    <row r="238" spans="1:15" s="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40" spans="15:22" ht="12.75">
      <c r="O240" s="21"/>
      <c r="P240" s="18"/>
      <c r="Q240" s="18"/>
      <c r="R240" s="18"/>
      <c r="S240" s="18"/>
      <c r="T240" s="18"/>
      <c r="U240" s="18"/>
      <c r="V240" s="18"/>
    </row>
    <row r="241" spans="1:27" ht="18.75">
      <c r="A241" s="19"/>
      <c r="B241" s="20"/>
      <c r="O241" s="21"/>
      <c r="P241" s="18"/>
      <c r="Q241" s="18"/>
      <c r="R241" s="18"/>
      <c r="S241" s="18"/>
      <c r="T241" s="18"/>
      <c r="U241" s="18"/>
      <c r="V241" s="18"/>
      <c r="W241" s="131"/>
      <c r="X241" s="131"/>
      <c r="Y241" s="131"/>
      <c r="Z241" s="131"/>
      <c r="AA241" s="131"/>
    </row>
    <row r="242" spans="15:23" ht="12.75">
      <c r="O242" s="132"/>
      <c r="P242" s="132"/>
      <c r="Q242" s="132"/>
      <c r="R242" s="132"/>
      <c r="S242" s="132"/>
      <c r="T242" s="132"/>
      <c r="U242" s="132"/>
      <c r="V242" s="132"/>
      <c r="W242" s="18"/>
    </row>
  </sheetData>
  <sheetProtection/>
  <mergeCells count="534">
    <mergeCell ref="N2:AA2"/>
    <mergeCell ref="A4:H4"/>
    <mergeCell ref="V4:AA4"/>
    <mergeCell ref="A6:H6"/>
    <mergeCell ref="V6:AA6"/>
    <mergeCell ref="V7:AA7"/>
    <mergeCell ref="A7:H7"/>
    <mergeCell ref="A8:C8"/>
    <mergeCell ref="E8:H8"/>
    <mergeCell ref="N8:Q8"/>
    <mergeCell ref="W8:AA8"/>
    <mergeCell ref="N9:Q9"/>
    <mergeCell ref="W9:AA9"/>
    <mergeCell ref="A9:C9"/>
    <mergeCell ref="E9:H9"/>
    <mergeCell ref="A10:B10"/>
    <mergeCell ref="V10:W10"/>
    <mergeCell ref="A12:W12"/>
    <mergeCell ref="X12:AA12"/>
    <mergeCell ref="X13:AA13"/>
    <mergeCell ref="X14:AA14"/>
    <mergeCell ref="A11:B11"/>
    <mergeCell ref="A15:C15"/>
    <mergeCell ref="D15:V15"/>
    <mergeCell ref="X15:AA15"/>
    <mergeCell ref="W16:W17"/>
    <mergeCell ref="X16:AA17"/>
    <mergeCell ref="A17:C17"/>
    <mergeCell ref="D17:V17"/>
    <mergeCell ref="X18:AA19"/>
    <mergeCell ref="A19:C19"/>
    <mergeCell ref="D19:V19"/>
    <mergeCell ref="X20:AA22"/>
    <mergeCell ref="A21:C22"/>
    <mergeCell ref="D21:V22"/>
    <mergeCell ref="X23:AA25"/>
    <mergeCell ref="A24:C25"/>
    <mergeCell ref="D24:V25"/>
    <mergeCell ref="X26:AA27"/>
    <mergeCell ref="A27:C27"/>
    <mergeCell ref="D27:V27"/>
    <mergeCell ref="D28:V28"/>
    <mergeCell ref="X28:AA28"/>
    <mergeCell ref="A30:AA30"/>
    <mergeCell ref="A32:AA33"/>
    <mergeCell ref="A34:AA34"/>
    <mergeCell ref="A35:AA36"/>
    <mergeCell ref="A37:AA37"/>
    <mergeCell ref="A39:AA40"/>
    <mergeCell ref="A41:AA41"/>
    <mergeCell ref="A43:AA44"/>
    <mergeCell ref="A46:L46"/>
    <mergeCell ref="N46:AA46"/>
    <mergeCell ref="A47:L48"/>
    <mergeCell ref="M47:M48"/>
    <mergeCell ref="N47:V48"/>
    <mergeCell ref="W47:AA48"/>
    <mergeCell ref="A49:L49"/>
    <mergeCell ref="N49:V49"/>
    <mergeCell ref="W49:AA49"/>
    <mergeCell ref="A50:L50"/>
    <mergeCell ref="N50:V50"/>
    <mergeCell ref="W50:AA50"/>
    <mergeCell ref="A51:L51"/>
    <mergeCell ref="N51:V51"/>
    <mergeCell ref="W51:AA51"/>
    <mergeCell ref="A52:L52"/>
    <mergeCell ref="N52:V52"/>
    <mergeCell ref="W52:AA52"/>
    <mergeCell ref="A53:L53"/>
    <mergeCell ref="N53:V53"/>
    <mergeCell ref="W53:AA53"/>
    <mergeCell ref="A54:L54"/>
    <mergeCell ref="N54:V54"/>
    <mergeCell ref="W54:AA54"/>
    <mergeCell ref="A55:L56"/>
    <mergeCell ref="M55:M56"/>
    <mergeCell ref="N55:V56"/>
    <mergeCell ref="W55:AA56"/>
    <mergeCell ref="A57:L57"/>
    <mergeCell ref="N57:V57"/>
    <mergeCell ref="W57:AA57"/>
    <mergeCell ref="A58:L58"/>
    <mergeCell ref="N58:V58"/>
    <mergeCell ref="W58:AA58"/>
    <mergeCell ref="A59:L59"/>
    <mergeCell ref="N59:V59"/>
    <mergeCell ref="W59:AA59"/>
    <mergeCell ref="A60:L60"/>
    <mergeCell ref="N60:V60"/>
    <mergeCell ref="W60:AA60"/>
    <mergeCell ref="A61:L62"/>
    <mergeCell ref="M61:M62"/>
    <mergeCell ref="N61:V62"/>
    <mergeCell ref="W61:AA62"/>
    <mergeCell ref="A63:L64"/>
    <mergeCell ref="M63:M64"/>
    <mergeCell ref="N63:V64"/>
    <mergeCell ref="W63:AA64"/>
    <mergeCell ref="A65:L65"/>
    <mergeCell ref="N65:AA65"/>
    <mergeCell ref="A66:L66"/>
    <mergeCell ref="N66:AA66"/>
    <mergeCell ref="A67:L67"/>
    <mergeCell ref="N67:AA67"/>
    <mergeCell ref="A68:L68"/>
    <mergeCell ref="N68:AA68"/>
    <mergeCell ref="A69:L69"/>
    <mergeCell ref="N69:AA69"/>
    <mergeCell ref="A70:L70"/>
    <mergeCell ref="N70:AA70"/>
    <mergeCell ref="A71:L71"/>
    <mergeCell ref="N71:AA71"/>
    <mergeCell ref="A72:L72"/>
    <mergeCell ref="N72:AA72"/>
    <mergeCell ref="A73:L73"/>
    <mergeCell ref="N73:AA73"/>
    <mergeCell ref="A74:L74"/>
    <mergeCell ref="N74:AA74"/>
    <mergeCell ref="A75:L75"/>
    <mergeCell ref="N75:AA75"/>
    <mergeCell ref="A76:L76"/>
    <mergeCell ref="N76:AA76"/>
    <mergeCell ref="A77:L77"/>
    <mergeCell ref="N77:AA77"/>
    <mergeCell ref="A78:L78"/>
    <mergeCell ref="N78:AA78"/>
    <mergeCell ref="A79:L79"/>
    <mergeCell ref="N79:AA79"/>
    <mergeCell ref="A80:L80"/>
    <mergeCell ref="N80:AA80"/>
    <mergeCell ref="A81:L81"/>
    <mergeCell ref="N81:AA81"/>
    <mergeCell ref="A82:L82"/>
    <mergeCell ref="N82:AA82"/>
    <mergeCell ref="A83:L83"/>
    <mergeCell ref="N83:AA83"/>
    <mergeCell ref="A84:L84"/>
    <mergeCell ref="N84:AA84"/>
    <mergeCell ref="A85:L86"/>
    <mergeCell ref="M85:M86"/>
    <mergeCell ref="N85:AA86"/>
    <mergeCell ref="A87:L87"/>
    <mergeCell ref="N87:AA87"/>
    <mergeCell ref="A88:L88"/>
    <mergeCell ref="N88:AA88"/>
    <mergeCell ref="A89:L89"/>
    <mergeCell ref="N89:AA89"/>
    <mergeCell ref="A90:L90"/>
    <mergeCell ref="N90:AA90"/>
    <mergeCell ref="A91:L91"/>
    <mergeCell ref="N91:AA91"/>
    <mergeCell ref="A92:L92"/>
    <mergeCell ref="N92:AA92"/>
    <mergeCell ref="A93:L95"/>
    <mergeCell ref="M93:M95"/>
    <mergeCell ref="N93:AA95"/>
    <mergeCell ref="A96:L96"/>
    <mergeCell ref="N96:AA96"/>
    <mergeCell ref="A97:L97"/>
    <mergeCell ref="N97:AA97"/>
    <mergeCell ref="A98:L98"/>
    <mergeCell ref="N98:AA98"/>
    <mergeCell ref="A99:L99"/>
    <mergeCell ref="N99:AA99"/>
    <mergeCell ref="A100:L100"/>
    <mergeCell ref="N100:AA100"/>
    <mergeCell ref="A101:L101"/>
    <mergeCell ref="N101:AA101"/>
    <mergeCell ref="A102:L102"/>
    <mergeCell ref="N102:AA102"/>
    <mergeCell ref="A103:L103"/>
    <mergeCell ref="N103:AA103"/>
    <mergeCell ref="A104:L104"/>
    <mergeCell ref="N104:AA104"/>
    <mergeCell ref="A105:L105"/>
    <mergeCell ref="N105:AA105"/>
    <mergeCell ref="A106:L106"/>
    <mergeCell ref="N106:AA106"/>
    <mergeCell ref="A107:L107"/>
    <mergeCell ref="N107:AA107"/>
    <mergeCell ref="A108:L108"/>
    <mergeCell ref="N108:AA108"/>
    <mergeCell ref="A109:L109"/>
    <mergeCell ref="N109:AA109"/>
    <mergeCell ref="A110:L111"/>
    <mergeCell ref="M110:M111"/>
    <mergeCell ref="N110:AA111"/>
    <mergeCell ref="A112:L112"/>
    <mergeCell ref="N112:AA112"/>
    <mergeCell ref="A113:L113"/>
    <mergeCell ref="N113:AA113"/>
    <mergeCell ref="A114:L114"/>
    <mergeCell ref="N114:AA114"/>
    <mergeCell ref="A115:L115"/>
    <mergeCell ref="N115:AA115"/>
    <mergeCell ref="A116:L116"/>
    <mergeCell ref="N116:AA116"/>
    <mergeCell ref="A117:L119"/>
    <mergeCell ref="M117:M119"/>
    <mergeCell ref="N117:AA119"/>
    <mergeCell ref="A120:L120"/>
    <mergeCell ref="N120:AA120"/>
    <mergeCell ref="A121:L121"/>
    <mergeCell ref="N121:AA121"/>
    <mergeCell ref="A122:L122"/>
    <mergeCell ref="N122:V122"/>
    <mergeCell ref="W122:AA122"/>
    <mergeCell ref="A123:L123"/>
    <mergeCell ref="N123:V123"/>
    <mergeCell ref="W123:AA123"/>
    <mergeCell ref="A124:L124"/>
    <mergeCell ref="N124:V124"/>
    <mergeCell ref="W124:AA124"/>
    <mergeCell ref="A125:L125"/>
    <mergeCell ref="N125:V125"/>
    <mergeCell ref="W125:AA125"/>
    <mergeCell ref="A126:L126"/>
    <mergeCell ref="N126:V126"/>
    <mergeCell ref="W126:AA126"/>
    <mergeCell ref="A127:L127"/>
    <mergeCell ref="N127:V127"/>
    <mergeCell ref="W127:AA127"/>
    <mergeCell ref="A128:L128"/>
    <mergeCell ref="N128:V128"/>
    <mergeCell ref="W128:AA128"/>
    <mergeCell ref="A129:L129"/>
    <mergeCell ref="N129:V129"/>
    <mergeCell ref="W129:AA129"/>
    <mergeCell ref="A130:L130"/>
    <mergeCell ref="N130:V130"/>
    <mergeCell ref="W130:AA130"/>
    <mergeCell ref="A131:L131"/>
    <mergeCell ref="N131:V131"/>
    <mergeCell ref="W131:AA131"/>
    <mergeCell ref="A132:L132"/>
    <mergeCell ref="N132:V132"/>
    <mergeCell ref="W132:AA132"/>
    <mergeCell ref="A133:L133"/>
    <mergeCell ref="N133:V133"/>
    <mergeCell ref="W133:AA133"/>
    <mergeCell ref="A134:L134"/>
    <mergeCell ref="N134:V134"/>
    <mergeCell ref="W134:AA134"/>
    <mergeCell ref="A135:L135"/>
    <mergeCell ref="N135:V135"/>
    <mergeCell ref="W135:AA135"/>
    <mergeCell ref="A136:L136"/>
    <mergeCell ref="N136:V136"/>
    <mergeCell ref="W136:AA136"/>
    <mergeCell ref="A137:L137"/>
    <mergeCell ref="N137:AA137"/>
    <mergeCell ref="A138:L138"/>
    <mergeCell ref="N138:V138"/>
    <mergeCell ref="W138:AA138"/>
    <mergeCell ref="A139:L139"/>
    <mergeCell ref="N139:V139"/>
    <mergeCell ref="W139:AA139"/>
    <mergeCell ref="A140:L141"/>
    <mergeCell ref="M140:M141"/>
    <mergeCell ref="N140:V141"/>
    <mergeCell ref="W140:AA141"/>
    <mergeCell ref="A142:L142"/>
    <mergeCell ref="N142:V142"/>
    <mergeCell ref="W142:AA142"/>
    <mergeCell ref="A143:L143"/>
    <mergeCell ref="N143:V143"/>
    <mergeCell ref="W143:AA143"/>
    <mergeCell ref="A144:L144"/>
    <mergeCell ref="N144:V144"/>
    <mergeCell ref="W144:AA144"/>
    <mergeCell ref="A145:L145"/>
    <mergeCell ref="N145:V145"/>
    <mergeCell ref="W145:AA145"/>
    <mergeCell ref="A146:L146"/>
    <mergeCell ref="N146:V146"/>
    <mergeCell ref="W146:AA146"/>
    <mergeCell ref="A147:L149"/>
    <mergeCell ref="M147:M149"/>
    <mergeCell ref="N147:V149"/>
    <mergeCell ref="W147:AA149"/>
    <mergeCell ref="A150:L150"/>
    <mergeCell ref="N150:V150"/>
    <mergeCell ref="W150:AA150"/>
    <mergeCell ref="A151:L151"/>
    <mergeCell ref="N151:V151"/>
    <mergeCell ref="W151:AA151"/>
    <mergeCell ref="A152:L152"/>
    <mergeCell ref="N152:V152"/>
    <mergeCell ref="W152:AA152"/>
    <mergeCell ref="A153:L153"/>
    <mergeCell ref="N153:V153"/>
    <mergeCell ref="W153:AA153"/>
    <mergeCell ref="A154:L154"/>
    <mergeCell ref="N154:V154"/>
    <mergeCell ref="W154:AA154"/>
    <mergeCell ref="A155:L155"/>
    <mergeCell ref="N155:V155"/>
    <mergeCell ref="W155:AA155"/>
    <mergeCell ref="A156:L156"/>
    <mergeCell ref="N156:V156"/>
    <mergeCell ref="W156:AA156"/>
    <mergeCell ref="A157:L157"/>
    <mergeCell ref="N157:V157"/>
    <mergeCell ref="W157:AA157"/>
    <mergeCell ref="A158:L158"/>
    <mergeCell ref="N158:V158"/>
    <mergeCell ref="W158:AA158"/>
    <mergeCell ref="A159:L159"/>
    <mergeCell ref="N159:V159"/>
    <mergeCell ref="W159:AA159"/>
    <mergeCell ref="A160:L160"/>
    <mergeCell ref="N160:V160"/>
    <mergeCell ref="W160:AA160"/>
    <mergeCell ref="A161:L161"/>
    <mergeCell ref="N161:V161"/>
    <mergeCell ref="W161:AA161"/>
    <mergeCell ref="A162:L162"/>
    <mergeCell ref="N162:V162"/>
    <mergeCell ref="W162:AA162"/>
    <mergeCell ref="A163:L163"/>
    <mergeCell ref="N163:V163"/>
    <mergeCell ref="W163:AA163"/>
    <mergeCell ref="A164:L165"/>
    <mergeCell ref="M164:M165"/>
    <mergeCell ref="N164:V165"/>
    <mergeCell ref="W164:AA165"/>
    <mergeCell ref="A166:L166"/>
    <mergeCell ref="N166:V166"/>
    <mergeCell ref="W166:AA166"/>
    <mergeCell ref="A167:L167"/>
    <mergeCell ref="N167:V167"/>
    <mergeCell ref="W167:AA167"/>
    <mergeCell ref="A168:L168"/>
    <mergeCell ref="N168:V168"/>
    <mergeCell ref="W168:AA168"/>
    <mergeCell ref="A169:L169"/>
    <mergeCell ref="N169:V169"/>
    <mergeCell ref="W169:AA169"/>
    <mergeCell ref="A170:L170"/>
    <mergeCell ref="N170:V170"/>
    <mergeCell ref="W170:AA170"/>
    <mergeCell ref="A171:L173"/>
    <mergeCell ref="M171:M173"/>
    <mergeCell ref="N171:V173"/>
    <mergeCell ref="W171:AA173"/>
    <mergeCell ref="A174:L174"/>
    <mergeCell ref="N174:V174"/>
    <mergeCell ref="W174:AA174"/>
    <mergeCell ref="A175:L175"/>
    <mergeCell ref="N175:V175"/>
    <mergeCell ref="W175:AA175"/>
    <mergeCell ref="A177:AA177"/>
    <mergeCell ref="W178:AA178"/>
    <mergeCell ref="A179:H185"/>
    <mergeCell ref="I179:I185"/>
    <mergeCell ref="J179:M185"/>
    <mergeCell ref="N179:AA179"/>
    <mergeCell ref="N180:P185"/>
    <mergeCell ref="Q180:U181"/>
    <mergeCell ref="V180:V185"/>
    <mergeCell ref="W180:Z181"/>
    <mergeCell ref="AA180:AA185"/>
    <mergeCell ref="Q182:Q185"/>
    <mergeCell ref="R182:R185"/>
    <mergeCell ref="S182:S185"/>
    <mergeCell ref="T182:T185"/>
    <mergeCell ref="U182:U185"/>
    <mergeCell ref="W182:W185"/>
    <mergeCell ref="X182:X185"/>
    <mergeCell ref="Y182:Y185"/>
    <mergeCell ref="Z182:Z185"/>
    <mergeCell ref="A186:H186"/>
    <mergeCell ref="J186:M186"/>
    <mergeCell ref="N186:P186"/>
    <mergeCell ref="A187:H187"/>
    <mergeCell ref="J187:M187"/>
    <mergeCell ref="N187:P187"/>
    <mergeCell ref="A188:H188"/>
    <mergeCell ref="J188:M188"/>
    <mergeCell ref="N188:P188"/>
    <mergeCell ref="A189:H189"/>
    <mergeCell ref="J189:M189"/>
    <mergeCell ref="N189:P189"/>
    <mergeCell ref="A190:H190"/>
    <mergeCell ref="J190:M190"/>
    <mergeCell ref="N190:P190"/>
    <mergeCell ref="A191:H191"/>
    <mergeCell ref="J191:M191"/>
    <mergeCell ref="N191:P191"/>
    <mergeCell ref="A192:H197"/>
    <mergeCell ref="I192:I197"/>
    <mergeCell ref="J192:M197"/>
    <mergeCell ref="N192:P197"/>
    <mergeCell ref="S200:S201"/>
    <mergeCell ref="A198:H198"/>
    <mergeCell ref="J198:M198"/>
    <mergeCell ref="N198:P198"/>
    <mergeCell ref="Q192:Q197"/>
    <mergeCell ref="R192:R197"/>
    <mergeCell ref="S192:S197"/>
    <mergeCell ref="W192:W197"/>
    <mergeCell ref="X192:X197"/>
    <mergeCell ref="Y192:Y197"/>
    <mergeCell ref="Z192:Z197"/>
    <mergeCell ref="AA192:AA197"/>
    <mergeCell ref="T192:T197"/>
    <mergeCell ref="U192:U197"/>
    <mergeCell ref="V192:V197"/>
    <mergeCell ref="T200:T201"/>
    <mergeCell ref="U200:U201"/>
    <mergeCell ref="V200:V201"/>
    <mergeCell ref="A199:H199"/>
    <mergeCell ref="J199:M199"/>
    <mergeCell ref="N199:P199"/>
    <mergeCell ref="A200:H201"/>
    <mergeCell ref="I200:I201"/>
    <mergeCell ref="J200:M201"/>
    <mergeCell ref="N200:P201"/>
    <mergeCell ref="W200:W201"/>
    <mergeCell ref="X200:X201"/>
    <mergeCell ref="Y200:Y201"/>
    <mergeCell ref="Z200:Z201"/>
    <mergeCell ref="AA200:AA201"/>
    <mergeCell ref="A202:H202"/>
    <mergeCell ref="J202:M202"/>
    <mergeCell ref="N202:P202"/>
    <mergeCell ref="Q200:Q201"/>
    <mergeCell ref="R200:R201"/>
    <mergeCell ref="A203:H203"/>
    <mergeCell ref="J203:M203"/>
    <mergeCell ref="N203:P203"/>
    <mergeCell ref="A204:H204"/>
    <mergeCell ref="J204:M204"/>
    <mergeCell ref="N204:P204"/>
    <mergeCell ref="A205:H205"/>
    <mergeCell ref="J205:M205"/>
    <mergeCell ref="N205:P205"/>
    <mergeCell ref="A206:H206"/>
    <mergeCell ref="J206:M206"/>
    <mergeCell ref="N206:P206"/>
    <mergeCell ref="A207:H207"/>
    <mergeCell ref="J207:M207"/>
    <mergeCell ref="N207:P207"/>
    <mergeCell ref="A208:H208"/>
    <mergeCell ref="J208:M208"/>
    <mergeCell ref="N208:P208"/>
    <mergeCell ref="A209:H209"/>
    <mergeCell ref="J209:M209"/>
    <mergeCell ref="N209:P209"/>
    <mergeCell ref="A210:H210"/>
    <mergeCell ref="J210:M210"/>
    <mergeCell ref="N210:P210"/>
    <mergeCell ref="A211:H211"/>
    <mergeCell ref="J211:M211"/>
    <mergeCell ref="N211:P211"/>
    <mergeCell ref="A212:H212"/>
    <mergeCell ref="J212:M212"/>
    <mergeCell ref="N212:P212"/>
    <mergeCell ref="A213:H213"/>
    <mergeCell ref="J213:M213"/>
    <mergeCell ref="N213:P213"/>
    <mergeCell ref="A214:H214"/>
    <mergeCell ref="J214:M214"/>
    <mergeCell ref="N214:P214"/>
    <mergeCell ref="W215:W216"/>
    <mergeCell ref="X215:X216"/>
    <mergeCell ref="A215:H216"/>
    <mergeCell ref="I215:I216"/>
    <mergeCell ref="J215:M216"/>
    <mergeCell ref="N215:P216"/>
    <mergeCell ref="Q215:Q216"/>
    <mergeCell ref="R215:R216"/>
    <mergeCell ref="Y215:Y216"/>
    <mergeCell ref="Z215:Z216"/>
    <mergeCell ref="AA215:AA216"/>
    <mergeCell ref="A217:H217"/>
    <mergeCell ref="J217:M217"/>
    <mergeCell ref="N217:P217"/>
    <mergeCell ref="S215:S216"/>
    <mergeCell ref="T215:T216"/>
    <mergeCell ref="U215:U216"/>
    <mergeCell ref="V215:V216"/>
    <mergeCell ref="A218:H218"/>
    <mergeCell ref="J218:M218"/>
    <mergeCell ref="N218:P218"/>
    <mergeCell ref="A219:H219"/>
    <mergeCell ref="J219:M219"/>
    <mergeCell ref="N219:P219"/>
    <mergeCell ref="A220:H220"/>
    <mergeCell ref="J220:M220"/>
    <mergeCell ref="N220:P220"/>
    <mergeCell ref="A221:H221"/>
    <mergeCell ref="J221:M221"/>
    <mergeCell ref="N221:P221"/>
    <mergeCell ref="A222:H222"/>
    <mergeCell ref="J222:M222"/>
    <mergeCell ref="N222:P222"/>
    <mergeCell ref="A223:H223"/>
    <mergeCell ref="J223:M223"/>
    <mergeCell ref="N223:P223"/>
    <mergeCell ref="W224:W226"/>
    <mergeCell ref="X224:X226"/>
    <mergeCell ref="A224:H226"/>
    <mergeCell ref="I224:I226"/>
    <mergeCell ref="J224:M226"/>
    <mergeCell ref="N224:P226"/>
    <mergeCell ref="Q224:Q226"/>
    <mergeCell ref="R224:R226"/>
    <mergeCell ref="Y224:Y226"/>
    <mergeCell ref="Z224:Z226"/>
    <mergeCell ref="AA224:AA226"/>
    <mergeCell ref="A227:H227"/>
    <mergeCell ref="J227:M227"/>
    <mergeCell ref="N227:P227"/>
    <mergeCell ref="S224:S226"/>
    <mergeCell ref="T224:T226"/>
    <mergeCell ref="U224:U226"/>
    <mergeCell ref="V224:V226"/>
    <mergeCell ref="A228:H228"/>
    <mergeCell ref="J228:M228"/>
    <mergeCell ref="N228:P228"/>
    <mergeCell ref="A229:H229"/>
    <mergeCell ref="J229:M229"/>
    <mergeCell ref="N229:P229"/>
    <mergeCell ref="A236:AA236"/>
    <mergeCell ref="W241:AA241"/>
    <mergeCell ref="O242:V242"/>
    <mergeCell ref="A230:H230"/>
    <mergeCell ref="A231:H231"/>
    <mergeCell ref="J231:M231"/>
    <mergeCell ref="A233:AA233"/>
    <mergeCell ref="A234:AA234"/>
    <mergeCell ref="A235:AA23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1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242"/>
  <sheetViews>
    <sheetView zoomScale="70" zoomScaleNormal="70" zoomScalePageLayoutView="0" workbookViewId="0" topLeftCell="B183">
      <selection activeCell="X187" sqref="X187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2.00390625" style="1" customWidth="1"/>
    <col min="17" max="17" width="28.00390625" style="1" hidden="1" customWidth="1"/>
    <col min="18" max="18" width="18.375" style="1" hidden="1" customWidth="1"/>
    <col min="19" max="19" width="22.25390625" style="1" customWidth="1"/>
    <col min="20" max="20" width="21.875" style="1" customWidth="1"/>
    <col min="21" max="21" width="16.75390625" style="1" hidden="1" customWidth="1"/>
    <col min="22" max="22" width="10.875" style="1" customWidth="1"/>
    <col min="23" max="23" width="19.00390625" style="1" customWidth="1"/>
    <col min="24" max="24" width="16.125" style="1" customWidth="1"/>
    <col min="25" max="26" width="18.625" style="1" customWidth="1"/>
    <col min="27" max="27" width="15.125" style="1" customWidth="1"/>
    <col min="28" max="16384" width="9.125" style="1" customWidth="1"/>
  </cols>
  <sheetData>
    <row r="1" spans="1:35" s="4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71" t="s">
        <v>67</v>
      </c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1"/>
      <c r="AC2" s="1"/>
      <c r="AD2" s="1"/>
      <c r="AE2" s="1"/>
      <c r="AF2" s="1"/>
      <c r="AG2" s="1"/>
      <c r="AH2" s="1"/>
      <c r="AI2" s="1"/>
    </row>
    <row r="3" spans="1:3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/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1"/>
      <c r="AC3" s="1"/>
      <c r="AD3" s="1"/>
      <c r="AE3" s="1"/>
      <c r="AF3" s="1"/>
      <c r="AG3" s="1"/>
      <c r="AH3" s="1"/>
      <c r="AI3" s="1"/>
    </row>
    <row r="4" spans="1:35" s="5" customFormat="1" ht="20.25">
      <c r="A4" s="470"/>
      <c r="B4" s="470"/>
      <c r="C4" s="470"/>
      <c r="D4" s="470"/>
      <c r="E4" s="470"/>
      <c r="F4" s="470"/>
      <c r="G4" s="470"/>
      <c r="H4" s="470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7"/>
      <c r="U4" s="27"/>
      <c r="V4" s="472" t="s">
        <v>9</v>
      </c>
      <c r="W4" s="472"/>
      <c r="X4" s="472"/>
      <c r="Y4" s="472"/>
      <c r="Z4" s="472"/>
      <c r="AA4" s="472"/>
      <c r="AB4" s="29"/>
      <c r="AC4" s="29"/>
      <c r="AD4" s="29"/>
      <c r="AE4" s="29"/>
      <c r="AF4" s="29"/>
      <c r="AG4" s="29"/>
      <c r="AH4" s="29"/>
      <c r="AI4" s="29"/>
    </row>
    <row r="5" spans="1:35" s="5" customFormat="1" ht="18.75" customHeight="1">
      <c r="A5" s="128"/>
      <c r="B5" s="128"/>
      <c r="C5" s="128"/>
      <c r="D5" s="128"/>
      <c r="E5" s="128"/>
      <c r="F5" s="128"/>
      <c r="G5" s="128"/>
      <c r="H5" s="128"/>
      <c r="I5" s="26"/>
      <c r="J5" s="26"/>
      <c r="K5" s="26"/>
      <c r="L5" s="26"/>
      <c r="M5" s="26"/>
      <c r="N5" s="30"/>
      <c r="O5" s="30"/>
      <c r="P5" s="30"/>
      <c r="Q5" s="30"/>
      <c r="R5" s="30"/>
      <c r="S5" s="30"/>
      <c r="T5" s="30"/>
      <c r="U5" s="3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s="6" customFormat="1" ht="24" customHeight="1">
      <c r="A6" s="470"/>
      <c r="B6" s="470"/>
      <c r="C6" s="470"/>
      <c r="D6" s="470"/>
      <c r="E6" s="470"/>
      <c r="F6" s="470"/>
      <c r="G6" s="470"/>
      <c r="H6" s="470"/>
      <c r="I6" s="31"/>
      <c r="J6" s="31"/>
      <c r="K6" s="31"/>
      <c r="L6" s="31"/>
      <c r="M6" s="31"/>
      <c r="N6" s="30"/>
      <c r="O6" s="30"/>
      <c r="P6" s="30"/>
      <c r="Q6" s="30"/>
      <c r="R6" s="30"/>
      <c r="S6" s="30"/>
      <c r="T6" s="30"/>
      <c r="U6" s="30"/>
      <c r="V6" s="473" t="s">
        <v>217</v>
      </c>
      <c r="W6" s="473"/>
      <c r="X6" s="473"/>
      <c r="Y6" s="473"/>
      <c r="Z6" s="473"/>
      <c r="AA6" s="473"/>
      <c r="AB6" s="22"/>
      <c r="AC6" s="22"/>
      <c r="AD6" s="22"/>
      <c r="AE6" s="22"/>
      <c r="AF6" s="22"/>
      <c r="AG6" s="22"/>
      <c r="AH6" s="22"/>
      <c r="AI6" s="22"/>
    </row>
    <row r="7" spans="1:35" s="6" customFormat="1" ht="18.75">
      <c r="A7" s="470"/>
      <c r="B7" s="470"/>
      <c r="C7" s="470"/>
      <c r="D7" s="470"/>
      <c r="E7" s="470"/>
      <c r="F7" s="470"/>
      <c r="G7" s="470"/>
      <c r="H7" s="470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  <c r="T7" s="32"/>
      <c r="U7" s="32"/>
      <c r="V7" s="468" t="s">
        <v>10</v>
      </c>
      <c r="W7" s="468"/>
      <c r="X7" s="468"/>
      <c r="Y7" s="468"/>
      <c r="Z7" s="468"/>
      <c r="AA7" s="468"/>
      <c r="AB7" s="22"/>
      <c r="AC7" s="22"/>
      <c r="AD7" s="22"/>
      <c r="AE7" s="22"/>
      <c r="AF7" s="22"/>
      <c r="AG7" s="22"/>
      <c r="AH7" s="22"/>
      <c r="AI7" s="22"/>
    </row>
    <row r="8" spans="1:35" s="4" customFormat="1" ht="20.25">
      <c r="A8" s="470"/>
      <c r="B8" s="470"/>
      <c r="C8" s="470"/>
      <c r="D8" s="41"/>
      <c r="E8" s="470"/>
      <c r="F8" s="470"/>
      <c r="G8" s="470"/>
      <c r="H8" s="470"/>
      <c r="I8" s="2"/>
      <c r="J8" s="2"/>
      <c r="K8" s="2"/>
      <c r="L8" s="2"/>
      <c r="M8" s="2"/>
      <c r="N8" s="284"/>
      <c r="O8" s="284"/>
      <c r="P8" s="284"/>
      <c r="Q8" s="284"/>
      <c r="R8" s="18"/>
      <c r="S8" s="18"/>
      <c r="T8" s="18"/>
      <c r="U8" s="18"/>
      <c r="V8" s="33"/>
      <c r="W8" s="467" t="s">
        <v>212</v>
      </c>
      <c r="X8" s="467"/>
      <c r="Y8" s="467"/>
      <c r="Z8" s="467"/>
      <c r="AA8" s="467"/>
      <c r="AB8" s="1"/>
      <c r="AC8" s="1"/>
      <c r="AD8" s="1"/>
      <c r="AE8" s="1"/>
      <c r="AF8" s="1"/>
      <c r="AG8" s="1"/>
      <c r="AH8" s="1"/>
      <c r="AI8" s="1"/>
    </row>
    <row r="9" spans="1:35" s="4" customFormat="1" ht="18.75">
      <c r="A9" s="470"/>
      <c r="B9" s="470"/>
      <c r="C9" s="470"/>
      <c r="D9" s="41"/>
      <c r="E9" s="470"/>
      <c r="F9" s="470"/>
      <c r="G9" s="470"/>
      <c r="H9" s="470"/>
      <c r="I9" s="2"/>
      <c r="J9" s="2"/>
      <c r="K9" s="2"/>
      <c r="L9" s="2"/>
      <c r="M9" s="2"/>
      <c r="N9" s="468"/>
      <c r="O9" s="468"/>
      <c r="P9" s="468"/>
      <c r="Q9" s="468"/>
      <c r="R9" s="34"/>
      <c r="S9" s="34"/>
      <c r="T9" s="34"/>
      <c r="U9" s="34"/>
      <c r="V9" s="34" t="s">
        <v>0</v>
      </c>
      <c r="W9" s="469" t="s">
        <v>11</v>
      </c>
      <c r="X9" s="469"/>
      <c r="Y9" s="469"/>
      <c r="Z9" s="469"/>
      <c r="AA9" s="469"/>
      <c r="AB9" s="1"/>
      <c r="AC9" s="1"/>
      <c r="AD9" s="1"/>
      <c r="AE9" s="1"/>
      <c r="AF9" s="1"/>
      <c r="AG9" s="1"/>
      <c r="AH9" s="1"/>
      <c r="AI9" s="1"/>
    </row>
    <row r="10" spans="1:35" s="4" customFormat="1" ht="20.25">
      <c r="A10" s="464"/>
      <c r="B10" s="464"/>
      <c r="C10" s="41"/>
      <c r="D10" s="41"/>
      <c r="E10" s="41"/>
      <c r="F10" s="41"/>
      <c r="G10" s="41"/>
      <c r="H10" s="41"/>
      <c r="I10" s="35"/>
      <c r="J10" s="2"/>
      <c r="K10" s="2"/>
      <c r="L10" s="2"/>
      <c r="M10" s="2"/>
      <c r="N10" s="36"/>
      <c r="O10" s="81"/>
      <c r="P10" s="37"/>
      <c r="Q10" s="38"/>
      <c r="R10" s="38"/>
      <c r="S10" s="116"/>
      <c r="T10" s="38"/>
      <c r="U10" s="38"/>
      <c r="V10" s="454" t="s">
        <v>240</v>
      </c>
      <c r="W10" s="455"/>
      <c r="X10" s="101">
        <v>20</v>
      </c>
      <c r="Y10" s="100">
        <v>16</v>
      </c>
      <c r="Z10" s="121"/>
      <c r="AA10" s="102" t="s">
        <v>12</v>
      </c>
      <c r="AB10" s="1"/>
      <c r="AC10" s="1"/>
      <c r="AD10" s="1"/>
      <c r="AE10" s="1"/>
      <c r="AF10" s="1"/>
      <c r="AG10" s="1"/>
      <c r="AH10" s="1"/>
      <c r="AI10" s="1"/>
    </row>
    <row r="11" spans="1:35" s="4" customFormat="1" ht="18.75">
      <c r="A11" s="464"/>
      <c r="B11" s="464"/>
      <c r="C11" s="41"/>
      <c r="D11" s="41"/>
      <c r="E11" s="41"/>
      <c r="F11" s="124"/>
      <c r="G11" s="124"/>
      <c r="H11" s="124"/>
      <c r="I11" s="2"/>
      <c r="J11" s="2"/>
      <c r="K11" s="2"/>
      <c r="L11" s="2"/>
      <c r="M11" s="2"/>
      <c r="N11" s="40"/>
      <c r="O11" s="41"/>
      <c r="P11" s="4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1"/>
      <c r="AC11" s="1"/>
      <c r="AD11" s="1"/>
      <c r="AE11" s="1"/>
      <c r="AF11" s="1"/>
      <c r="AG11" s="1"/>
      <c r="AH11" s="1"/>
      <c r="AI11" s="1"/>
    </row>
    <row r="12" spans="1:35" s="7" customFormat="1" ht="20.25">
      <c r="A12" s="456" t="s">
        <v>234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7"/>
      <c r="X12" s="458" t="s">
        <v>2</v>
      </c>
      <c r="Y12" s="458"/>
      <c r="Z12" s="458"/>
      <c r="AA12" s="458"/>
      <c r="AB12" s="43"/>
      <c r="AC12" s="43"/>
      <c r="AD12" s="43"/>
      <c r="AE12" s="43"/>
      <c r="AF12" s="43"/>
      <c r="AG12" s="43"/>
      <c r="AH12" s="43"/>
      <c r="AI12" s="43"/>
    </row>
    <row r="13" spans="1:35" s="8" customFormat="1" ht="26.25">
      <c r="A13" s="44"/>
      <c r="B13" s="44"/>
      <c r="C13" s="44"/>
      <c r="D13" s="44"/>
      <c r="E13" s="104" t="s">
        <v>3</v>
      </c>
      <c r="F13" s="103">
        <v>9</v>
      </c>
      <c r="G13" s="114" t="s">
        <v>4</v>
      </c>
      <c r="H13" s="103" t="s">
        <v>239</v>
      </c>
      <c r="I13" s="104">
        <v>20</v>
      </c>
      <c r="J13" s="103">
        <v>16</v>
      </c>
      <c r="K13" s="105" t="s">
        <v>12</v>
      </c>
      <c r="L13" s="105"/>
      <c r="M13" s="44"/>
      <c r="N13" s="44"/>
      <c r="O13" s="45"/>
      <c r="P13" s="46"/>
      <c r="Q13" s="47"/>
      <c r="R13" s="47"/>
      <c r="S13" s="47"/>
      <c r="T13" s="47"/>
      <c r="U13" s="47"/>
      <c r="V13" s="48"/>
      <c r="W13" s="49" t="s">
        <v>5</v>
      </c>
      <c r="X13" s="459"/>
      <c r="Y13" s="460"/>
      <c r="Z13" s="460"/>
      <c r="AA13" s="460"/>
      <c r="AB13" s="50"/>
      <c r="AC13" s="50"/>
      <c r="AD13" s="50"/>
      <c r="AE13" s="50"/>
      <c r="AF13" s="50"/>
      <c r="AG13" s="50"/>
      <c r="AH13" s="50"/>
      <c r="AI13" s="50"/>
    </row>
    <row r="14" spans="1:35" s="4" customFormat="1" ht="15" customHeight="1">
      <c r="A14" s="2"/>
      <c r="B14" s="2"/>
      <c r="C14" s="36"/>
      <c r="D14" s="51"/>
      <c r="E14" s="51"/>
      <c r="F14" s="36"/>
      <c r="G14" s="52"/>
      <c r="H14" s="26"/>
      <c r="I14" s="26"/>
      <c r="J14" s="26"/>
      <c r="K14" s="26"/>
      <c r="L14" s="26"/>
      <c r="M14" s="2"/>
      <c r="N14" s="2"/>
      <c r="O14" s="40"/>
      <c r="P14" s="53"/>
      <c r="Q14" s="18"/>
      <c r="R14" s="18"/>
      <c r="S14" s="18"/>
      <c r="T14" s="18"/>
      <c r="U14" s="18"/>
      <c r="V14" s="42"/>
      <c r="W14" s="54"/>
      <c r="X14" s="461"/>
      <c r="Y14" s="462"/>
      <c r="Z14" s="462"/>
      <c r="AA14" s="463"/>
      <c r="AB14" s="1"/>
      <c r="AC14" s="1"/>
      <c r="AD14" s="1"/>
      <c r="AE14" s="1"/>
      <c r="AF14" s="1"/>
      <c r="AG14" s="1"/>
      <c r="AH14" s="1"/>
      <c r="AI14" s="1"/>
    </row>
    <row r="15" spans="1:35" s="9" customFormat="1" ht="36" customHeight="1">
      <c r="A15" s="419" t="s">
        <v>13</v>
      </c>
      <c r="B15" s="419"/>
      <c r="C15" s="419"/>
      <c r="D15" s="421" t="s">
        <v>218</v>
      </c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55" t="s">
        <v>6</v>
      </c>
      <c r="X15" s="443">
        <v>6453053700</v>
      </c>
      <c r="Y15" s="444"/>
      <c r="Z15" s="444"/>
      <c r="AA15" s="445"/>
      <c r="AB15" s="56"/>
      <c r="AC15" s="56"/>
      <c r="AD15" s="56"/>
      <c r="AE15" s="56"/>
      <c r="AF15" s="56"/>
      <c r="AG15" s="56"/>
      <c r="AH15" s="56"/>
      <c r="AI15" s="56"/>
    </row>
    <row r="16" spans="1:35" s="6" customFormat="1" ht="16.5" customHeight="1">
      <c r="A16" s="57"/>
      <c r="B16" s="57"/>
      <c r="C16" s="5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08"/>
      <c r="R16" s="108"/>
      <c r="S16" s="108"/>
      <c r="T16" s="108"/>
      <c r="U16" s="108"/>
      <c r="V16" s="108"/>
      <c r="W16" s="446" t="s">
        <v>8</v>
      </c>
      <c r="X16" s="447">
        <v>645301001</v>
      </c>
      <c r="Y16" s="448"/>
      <c r="Z16" s="448"/>
      <c r="AA16" s="449"/>
      <c r="AB16" s="22"/>
      <c r="AC16" s="22"/>
      <c r="AD16" s="22"/>
      <c r="AE16" s="22"/>
      <c r="AF16" s="22"/>
      <c r="AG16" s="22"/>
      <c r="AH16" s="22"/>
      <c r="AI16" s="22"/>
    </row>
    <row r="17" spans="1:35" s="9" customFormat="1" ht="21.75" customHeight="1">
      <c r="A17" s="419" t="s">
        <v>14</v>
      </c>
      <c r="B17" s="419"/>
      <c r="C17" s="419"/>
      <c r="D17" s="421" t="s">
        <v>219</v>
      </c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46"/>
      <c r="X17" s="450"/>
      <c r="Y17" s="451"/>
      <c r="Z17" s="451"/>
      <c r="AA17" s="452"/>
      <c r="AB17" s="56"/>
      <c r="AC17" s="56"/>
      <c r="AD17" s="56"/>
      <c r="AE17" s="56"/>
      <c r="AF17" s="56"/>
      <c r="AG17" s="56"/>
      <c r="AH17" s="56"/>
      <c r="AI17" s="56"/>
    </row>
    <row r="18" spans="1:35" s="6" customFormat="1" ht="20.25">
      <c r="A18" s="58"/>
      <c r="B18" s="58"/>
      <c r="C18" s="58"/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10"/>
      <c r="R18" s="110"/>
      <c r="S18" s="110"/>
      <c r="T18" s="110"/>
      <c r="U18" s="110"/>
      <c r="V18" s="111"/>
      <c r="W18" s="59"/>
      <c r="X18" s="428"/>
      <c r="Y18" s="429"/>
      <c r="Z18" s="429"/>
      <c r="AA18" s="430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ht="15.75" customHeight="1">
      <c r="A19" s="419" t="s">
        <v>7</v>
      </c>
      <c r="B19" s="419"/>
      <c r="C19" s="419"/>
      <c r="D19" s="421" t="s">
        <v>213</v>
      </c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60"/>
      <c r="X19" s="431"/>
      <c r="Y19" s="432"/>
      <c r="Z19" s="432"/>
      <c r="AA19" s="433"/>
      <c r="AB19" s="1"/>
      <c r="AC19" s="1"/>
      <c r="AD19" s="1"/>
      <c r="AE19" s="1"/>
      <c r="AF19" s="1"/>
      <c r="AG19" s="1"/>
      <c r="AH19" s="1"/>
      <c r="AI19" s="1"/>
    </row>
    <row r="20" spans="1:35" s="6" customFormat="1" ht="20.25">
      <c r="A20" s="61"/>
      <c r="B20" s="61"/>
      <c r="C20" s="6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06"/>
      <c r="Q20" s="106"/>
      <c r="R20" s="106"/>
      <c r="S20" s="106"/>
      <c r="T20" s="106"/>
      <c r="U20" s="106"/>
      <c r="V20" s="113"/>
      <c r="W20" s="22"/>
      <c r="X20" s="434"/>
      <c r="Y20" s="435"/>
      <c r="Z20" s="435"/>
      <c r="AA20" s="436"/>
      <c r="AB20" s="22"/>
      <c r="AC20" s="22"/>
      <c r="AD20" s="22"/>
      <c r="AE20" s="22"/>
      <c r="AF20" s="22"/>
      <c r="AG20" s="22"/>
      <c r="AH20" s="22"/>
      <c r="AI20" s="22"/>
    </row>
    <row r="21" spans="1:35" s="9" customFormat="1" ht="15.75" customHeight="1">
      <c r="A21" s="419" t="s">
        <v>15</v>
      </c>
      <c r="B21" s="419"/>
      <c r="C21" s="419"/>
      <c r="D21" s="420" t="s">
        <v>209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56"/>
      <c r="X21" s="437"/>
      <c r="Y21" s="438"/>
      <c r="Z21" s="438"/>
      <c r="AA21" s="439"/>
      <c r="AB21" s="56"/>
      <c r="AC21" s="56"/>
      <c r="AD21" s="56"/>
      <c r="AE21" s="56"/>
      <c r="AF21" s="56"/>
      <c r="AG21" s="56"/>
      <c r="AH21" s="56"/>
      <c r="AI21" s="56"/>
    </row>
    <row r="22" spans="1:35" s="9" customFormat="1" ht="24" customHeight="1">
      <c r="A22" s="419"/>
      <c r="B22" s="419"/>
      <c r="C22" s="419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56"/>
      <c r="X22" s="440"/>
      <c r="Y22" s="441"/>
      <c r="Z22" s="441"/>
      <c r="AA22" s="442"/>
      <c r="AB22" s="56"/>
      <c r="AC22" s="56"/>
      <c r="AD22" s="56"/>
      <c r="AE22" s="56"/>
      <c r="AF22" s="56"/>
      <c r="AG22" s="56"/>
      <c r="AH22" s="56"/>
      <c r="AI22" s="56"/>
    </row>
    <row r="23" spans="1:35" s="6" customFormat="1" ht="20.25">
      <c r="A23" s="61"/>
      <c r="B23" s="61"/>
      <c r="C23" s="6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06"/>
      <c r="Q23" s="106"/>
      <c r="R23" s="106"/>
      <c r="S23" s="106"/>
      <c r="T23" s="106"/>
      <c r="U23" s="106"/>
      <c r="V23" s="113"/>
      <c r="W23" s="22"/>
      <c r="X23" s="410"/>
      <c r="Y23" s="411"/>
      <c r="Z23" s="411"/>
      <c r="AA23" s="412"/>
      <c r="AB23" s="22"/>
      <c r="AC23" s="22"/>
      <c r="AD23" s="22"/>
      <c r="AE23" s="22"/>
      <c r="AF23" s="22"/>
      <c r="AG23" s="22"/>
      <c r="AH23" s="22"/>
      <c r="AI23" s="22"/>
    </row>
    <row r="24" spans="1:35" s="9" customFormat="1" ht="15.75" customHeight="1">
      <c r="A24" s="419" t="s">
        <v>16</v>
      </c>
      <c r="B24" s="419"/>
      <c r="C24" s="419"/>
      <c r="D24" s="420" t="s">
        <v>225</v>
      </c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56"/>
      <c r="X24" s="413"/>
      <c r="Y24" s="414"/>
      <c r="Z24" s="414"/>
      <c r="AA24" s="415"/>
      <c r="AB24" s="56"/>
      <c r="AC24" s="56"/>
      <c r="AD24" s="56"/>
      <c r="AE24" s="56"/>
      <c r="AF24" s="56"/>
      <c r="AG24" s="56"/>
      <c r="AH24" s="56"/>
      <c r="AI24" s="56"/>
    </row>
    <row r="25" spans="1:35" s="9" customFormat="1" ht="31.5" customHeight="1">
      <c r="A25" s="419"/>
      <c r="B25" s="419"/>
      <c r="C25" s="419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56"/>
      <c r="X25" s="416"/>
      <c r="Y25" s="417"/>
      <c r="Z25" s="417"/>
      <c r="AA25" s="418"/>
      <c r="AB25" s="56"/>
      <c r="AC25" s="56"/>
      <c r="AD25" s="56"/>
      <c r="AE25" s="56"/>
      <c r="AF25" s="56"/>
      <c r="AG25" s="56"/>
      <c r="AH25" s="56"/>
      <c r="AI25" s="56"/>
    </row>
    <row r="26" spans="1:35" s="6" customFormat="1" ht="20.25">
      <c r="A26" s="61"/>
      <c r="B26" s="61"/>
      <c r="C26" s="6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06"/>
      <c r="Q26" s="106"/>
      <c r="R26" s="106"/>
      <c r="S26" s="106"/>
      <c r="T26" s="106"/>
      <c r="U26" s="106"/>
      <c r="V26" s="113"/>
      <c r="W26" s="22"/>
      <c r="X26" s="422"/>
      <c r="Y26" s="423"/>
      <c r="Z26" s="423"/>
      <c r="AA26" s="424"/>
      <c r="AB26" s="22"/>
      <c r="AC26" s="22"/>
      <c r="AD26" s="22"/>
      <c r="AE26" s="22"/>
      <c r="AF26" s="22"/>
      <c r="AG26" s="22"/>
      <c r="AH26" s="22"/>
      <c r="AI26" s="22"/>
    </row>
    <row r="27" spans="1:35" s="4" customFormat="1" ht="15.75" customHeight="1">
      <c r="A27" s="419" t="s">
        <v>17</v>
      </c>
      <c r="B27" s="419"/>
      <c r="C27" s="419"/>
      <c r="D27" s="421" t="s">
        <v>20</v>
      </c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62" t="s">
        <v>18</v>
      </c>
      <c r="X27" s="425"/>
      <c r="Y27" s="426"/>
      <c r="Z27" s="426"/>
      <c r="AA27" s="427"/>
      <c r="AB27" s="1"/>
      <c r="AC27" s="1"/>
      <c r="AD27" s="1"/>
      <c r="AE27" s="1"/>
      <c r="AF27" s="1"/>
      <c r="AG27" s="1"/>
      <c r="AH27" s="1"/>
      <c r="AI27" s="1"/>
    </row>
    <row r="28" spans="1:35" s="4" customFormat="1" ht="20.25">
      <c r="A28" s="2"/>
      <c r="B28" s="2"/>
      <c r="C28" s="2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62" t="s">
        <v>19</v>
      </c>
      <c r="X28" s="408"/>
      <c r="Y28" s="408"/>
      <c r="Z28" s="408"/>
      <c r="AA28" s="408"/>
      <c r="AB28" s="1"/>
      <c r="AC28" s="1"/>
      <c r="AD28" s="1"/>
      <c r="AE28" s="1"/>
      <c r="AF28" s="1"/>
      <c r="AG28" s="1"/>
      <c r="AH28" s="1"/>
      <c r="AI28" s="1"/>
    </row>
    <row r="29" spans="1:35" s="4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5" customFormat="1" ht="20.25">
      <c r="A30" s="403" t="s">
        <v>187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29"/>
      <c r="AC30" s="29"/>
      <c r="AD30" s="29"/>
      <c r="AE30" s="29"/>
      <c r="AF30" s="29"/>
      <c r="AG30" s="29"/>
      <c r="AH30" s="29"/>
      <c r="AI30" s="29"/>
    </row>
    <row r="31" spans="1:35" s="4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5" customFormat="1" ht="18.75">
      <c r="A32" s="403" t="s">
        <v>111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29"/>
      <c r="AC32" s="29"/>
      <c r="AD32" s="29"/>
      <c r="AE32" s="29"/>
      <c r="AF32" s="29"/>
      <c r="AG32" s="29"/>
      <c r="AH32" s="29"/>
      <c r="AI32" s="29"/>
    </row>
    <row r="33" spans="1:35" s="5" customFormat="1" ht="16.5" customHeight="1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29"/>
      <c r="AC33" s="29"/>
      <c r="AD33" s="29"/>
      <c r="AE33" s="29"/>
      <c r="AF33" s="29"/>
      <c r="AG33" s="29"/>
      <c r="AH33" s="29"/>
      <c r="AI33" s="29"/>
    </row>
    <row r="34" spans="1:35" s="5" customFormat="1" ht="91.5" customHeight="1">
      <c r="A34" s="409" t="s">
        <v>214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99"/>
      <c r="AC34" s="99"/>
      <c r="AD34" s="29"/>
      <c r="AE34" s="29"/>
      <c r="AF34" s="29"/>
      <c r="AG34" s="29"/>
      <c r="AH34" s="29"/>
      <c r="AI34" s="29"/>
    </row>
    <row r="35" spans="1:35" s="5" customFormat="1" ht="18.75">
      <c r="A35" s="403" t="s">
        <v>112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29"/>
      <c r="AC35" s="29"/>
      <c r="AD35" s="29"/>
      <c r="AE35" s="29"/>
      <c r="AF35" s="29"/>
      <c r="AG35" s="29"/>
      <c r="AH35" s="29"/>
      <c r="AI35" s="29"/>
    </row>
    <row r="36" spans="1:35" s="5" customFormat="1" ht="18.75">
      <c r="A36" s="403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29"/>
      <c r="AC36" s="29"/>
      <c r="AD36" s="29"/>
      <c r="AE36" s="29"/>
      <c r="AF36" s="29"/>
      <c r="AG36" s="29"/>
      <c r="AH36" s="29"/>
      <c r="AI36" s="29"/>
    </row>
    <row r="37" spans="1:35" s="5" customFormat="1" ht="36" customHeight="1">
      <c r="A37" s="402" t="s">
        <v>215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99"/>
      <c r="AC37" s="99"/>
      <c r="AD37" s="29"/>
      <c r="AE37" s="29"/>
      <c r="AF37" s="29"/>
      <c r="AG37" s="29"/>
      <c r="AH37" s="29"/>
      <c r="AI37" s="29"/>
    </row>
    <row r="38" spans="1:35" s="6" customFormat="1" ht="11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s="5" customFormat="1" ht="18.75">
      <c r="A39" s="403" t="s">
        <v>113</v>
      </c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29"/>
      <c r="AC39" s="29"/>
      <c r="AD39" s="29"/>
      <c r="AE39" s="29"/>
      <c r="AF39" s="29"/>
      <c r="AG39" s="29"/>
      <c r="AH39" s="29"/>
      <c r="AI39" s="29"/>
    </row>
    <row r="40" spans="1:35" s="5" customFormat="1" ht="38.25" customHeigh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29"/>
      <c r="AC40" s="29"/>
      <c r="AD40" s="29"/>
      <c r="AE40" s="29"/>
      <c r="AF40" s="29"/>
      <c r="AG40" s="29"/>
      <c r="AH40" s="29"/>
      <c r="AI40" s="29"/>
    </row>
    <row r="41" spans="1:35" s="5" customFormat="1" ht="78.75" customHeight="1">
      <c r="A41" s="405" t="s">
        <v>221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29"/>
      <c r="AC41" s="29"/>
      <c r="AD41" s="29"/>
      <c r="AE41" s="29"/>
      <c r="AF41" s="29"/>
      <c r="AG41" s="29"/>
      <c r="AH41" s="29"/>
      <c r="AI41" s="29"/>
    </row>
    <row r="42" spans="1:35" s="4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5" customFormat="1" ht="36" customHeight="1">
      <c r="A43" s="403" t="s">
        <v>210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29"/>
      <c r="AC43" s="29"/>
      <c r="AD43" s="29"/>
      <c r="AE43" s="29"/>
      <c r="AF43" s="29"/>
      <c r="AG43" s="29"/>
      <c r="AH43" s="29"/>
      <c r="AI43" s="29"/>
    </row>
    <row r="44" spans="1:35" s="5" customFormat="1" ht="18.75" customHeight="1" hidden="1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29"/>
      <c r="AC44" s="29"/>
      <c r="AD44" s="29"/>
      <c r="AE44" s="29"/>
      <c r="AF44" s="29"/>
      <c r="AG44" s="29"/>
      <c r="AH44" s="29"/>
      <c r="AI44" s="29"/>
    </row>
    <row r="45" spans="1:35" s="6" customFormat="1" ht="11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s="4" customFormat="1" ht="37.5" customHeight="1">
      <c r="A46" s="317" t="s">
        <v>24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63" t="s">
        <v>114</v>
      </c>
      <c r="N46" s="318" t="s">
        <v>66</v>
      </c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20"/>
      <c r="AB46" s="1"/>
      <c r="AC46" s="1"/>
      <c r="AD46" s="1"/>
      <c r="AE46" s="1"/>
      <c r="AF46" s="1"/>
      <c r="AG46" s="1"/>
      <c r="AH46" s="1"/>
      <c r="AI46" s="1"/>
    </row>
    <row r="47" spans="1:35" s="4" customFormat="1" ht="18.75" customHeight="1">
      <c r="A47" s="396" t="s">
        <v>116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7"/>
      <c r="N47" s="399" t="s">
        <v>121</v>
      </c>
      <c r="O47" s="399"/>
      <c r="P47" s="399"/>
      <c r="Q47" s="399"/>
      <c r="R47" s="399"/>
      <c r="S47" s="399"/>
      <c r="T47" s="399"/>
      <c r="U47" s="399"/>
      <c r="V47" s="399"/>
      <c r="W47" s="399" t="s">
        <v>122</v>
      </c>
      <c r="X47" s="399"/>
      <c r="Y47" s="399"/>
      <c r="Z47" s="399"/>
      <c r="AA47" s="399"/>
      <c r="AB47" s="1"/>
      <c r="AC47" s="1"/>
      <c r="AD47" s="1"/>
      <c r="AE47" s="1"/>
      <c r="AF47" s="1"/>
      <c r="AG47" s="1"/>
      <c r="AH47" s="1"/>
      <c r="AI47" s="1"/>
    </row>
    <row r="48" spans="1:35" s="10" customFormat="1" ht="18.75" customHeight="1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8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64"/>
      <c r="AC48" s="64"/>
      <c r="AD48" s="64"/>
      <c r="AE48" s="64"/>
      <c r="AF48" s="64"/>
      <c r="AG48" s="64"/>
      <c r="AH48" s="64"/>
      <c r="AI48" s="64"/>
    </row>
    <row r="49" spans="1:35" s="10" customFormat="1" ht="27.75" customHeight="1">
      <c r="A49" s="396" t="s">
        <v>115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65" t="s">
        <v>40</v>
      </c>
      <c r="N49" s="386">
        <v>200525424.13</v>
      </c>
      <c r="O49" s="400"/>
      <c r="P49" s="400"/>
      <c r="Q49" s="400"/>
      <c r="R49" s="400"/>
      <c r="S49" s="400"/>
      <c r="T49" s="400"/>
      <c r="U49" s="400"/>
      <c r="V49" s="401"/>
      <c r="W49" s="386">
        <v>148900659.19</v>
      </c>
      <c r="X49" s="387"/>
      <c r="Y49" s="387"/>
      <c r="Z49" s="387"/>
      <c r="AA49" s="388"/>
      <c r="AB49" s="64"/>
      <c r="AC49" s="64"/>
      <c r="AD49" s="64"/>
      <c r="AE49" s="64"/>
      <c r="AF49" s="64"/>
      <c r="AG49" s="64"/>
      <c r="AH49" s="64"/>
      <c r="AI49" s="64"/>
    </row>
    <row r="50" spans="1:35" s="4" customFormat="1" ht="18.75" customHeight="1">
      <c r="A50" s="235" t="s">
        <v>23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66"/>
      <c r="N50" s="235"/>
      <c r="O50" s="235"/>
      <c r="P50" s="235"/>
      <c r="Q50" s="235"/>
      <c r="R50" s="235"/>
      <c r="S50" s="235"/>
      <c r="T50" s="235"/>
      <c r="U50" s="235"/>
      <c r="V50" s="235"/>
      <c r="W50" s="395"/>
      <c r="X50" s="395"/>
      <c r="Y50" s="395"/>
      <c r="Z50" s="395"/>
      <c r="AA50" s="395"/>
      <c r="AB50" s="1"/>
      <c r="AC50" s="1"/>
      <c r="AD50" s="1"/>
      <c r="AE50" s="1"/>
      <c r="AF50" s="1"/>
      <c r="AG50" s="1"/>
      <c r="AH50" s="1"/>
      <c r="AI50" s="1"/>
    </row>
    <row r="51" spans="1:35" s="4" customFormat="1" ht="18.75" customHeight="1">
      <c r="A51" s="384" t="s">
        <v>118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66" t="s">
        <v>41</v>
      </c>
      <c r="N51" s="330">
        <v>152173737.46</v>
      </c>
      <c r="O51" s="331"/>
      <c r="P51" s="331"/>
      <c r="Q51" s="331"/>
      <c r="R51" s="331"/>
      <c r="S51" s="331"/>
      <c r="T51" s="331"/>
      <c r="U51" s="331"/>
      <c r="V51" s="332"/>
      <c r="W51" s="394">
        <v>131762721.96</v>
      </c>
      <c r="X51" s="394"/>
      <c r="Y51" s="394"/>
      <c r="Z51" s="394"/>
      <c r="AA51" s="394"/>
      <c r="AB51" s="1"/>
      <c r="AC51" s="1"/>
      <c r="AD51" s="1"/>
      <c r="AE51" s="1"/>
      <c r="AF51" s="1"/>
      <c r="AG51" s="1"/>
      <c r="AH51" s="1"/>
      <c r="AI51" s="1"/>
    </row>
    <row r="52" spans="1:35" s="4" customFormat="1" ht="18.75" customHeight="1">
      <c r="A52" s="392" t="s">
        <v>25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66"/>
      <c r="N52" s="393"/>
      <c r="O52" s="393"/>
      <c r="P52" s="393"/>
      <c r="Q52" s="393"/>
      <c r="R52" s="393"/>
      <c r="S52" s="393"/>
      <c r="T52" s="393"/>
      <c r="U52" s="393"/>
      <c r="V52" s="393"/>
      <c r="W52" s="160"/>
      <c r="X52" s="160"/>
      <c r="Y52" s="160"/>
      <c r="Z52" s="160"/>
      <c r="AA52" s="160"/>
      <c r="AB52" s="1"/>
      <c r="AC52" s="1"/>
      <c r="AD52" s="1"/>
      <c r="AE52" s="1"/>
      <c r="AF52" s="1"/>
      <c r="AG52" s="1"/>
      <c r="AH52" s="1"/>
      <c r="AI52" s="1"/>
    </row>
    <row r="53" spans="1:35" s="4" customFormat="1" ht="33.75" customHeight="1">
      <c r="A53" s="385" t="s">
        <v>22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67" t="s">
        <v>42</v>
      </c>
      <c r="N53" s="330">
        <v>137827966.46</v>
      </c>
      <c r="O53" s="331"/>
      <c r="P53" s="331"/>
      <c r="Q53" s="331"/>
      <c r="R53" s="331"/>
      <c r="S53" s="331"/>
      <c r="T53" s="331"/>
      <c r="U53" s="331"/>
      <c r="V53" s="332"/>
      <c r="W53" s="394">
        <v>117416950.96</v>
      </c>
      <c r="X53" s="394"/>
      <c r="Y53" s="394"/>
      <c r="Z53" s="394"/>
      <c r="AA53" s="394"/>
      <c r="AB53" s="1"/>
      <c r="AC53" s="1"/>
      <c r="AD53" s="1"/>
      <c r="AE53" s="1"/>
      <c r="AF53" s="1"/>
      <c r="AG53" s="1"/>
      <c r="AH53" s="1"/>
      <c r="AI53" s="1"/>
    </row>
    <row r="54" spans="1:35" s="4" customFormat="1" ht="18.75" customHeight="1">
      <c r="A54" s="385" t="s">
        <v>21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67" t="s">
        <v>43</v>
      </c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1"/>
      <c r="AC54" s="1"/>
      <c r="AD54" s="1"/>
      <c r="AE54" s="1"/>
      <c r="AF54" s="1"/>
      <c r="AG54" s="1"/>
      <c r="AH54" s="1"/>
      <c r="AI54" s="1"/>
    </row>
    <row r="55" spans="1:35" s="4" customFormat="1" ht="18.75" customHeight="1">
      <c r="A55" s="385" t="s">
        <v>70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240" t="s">
        <v>44</v>
      </c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1"/>
      <c r="AC55" s="1"/>
      <c r="AD55" s="1"/>
      <c r="AE55" s="1"/>
      <c r="AF55" s="1"/>
      <c r="AG55" s="1"/>
      <c r="AH55" s="1"/>
      <c r="AI55" s="1"/>
    </row>
    <row r="56" spans="1:35" s="4" customFormat="1" ht="18.75" customHeight="1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242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1"/>
      <c r="AC56" s="1"/>
      <c r="AD56" s="1"/>
      <c r="AE56" s="1"/>
      <c r="AF56" s="1"/>
      <c r="AG56" s="1"/>
      <c r="AH56" s="1"/>
      <c r="AI56" s="1"/>
    </row>
    <row r="57" spans="1:35" s="4" customFormat="1" ht="27" customHeight="1">
      <c r="A57" s="384" t="s">
        <v>119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66" t="s">
        <v>65</v>
      </c>
      <c r="N57" s="386">
        <v>48351686.67</v>
      </c>
      <c r="O57" s="387"/>
      <c r="P57" s="387"/>
      <c r="Q57" s="387"/>
      <c r="R57" s="387"/>
      <c r="S57" s="387"/>
      <c r="T57" s="387"/>
      <c r="U57" s="387"/>
      <c r="V57" s="388"/>
      <c r="W57" s="389">
        <v>17137937.23</v>
      </c>
      <c r="X57" s="389"/>
      <c r="Y57" s="389"/>
      <c r="Z57" s="389"/>
      <c r="AA57" s="389"/>
      <c r="AB57" s="1"/>
      <c r="AC57" s="1"/>
      <c r="AD57" s="1"/>
      <c r="AE57" s="1"/>
      <c r="AF57" s="1"/>
      <c r="AG57" s="1"/>
      <c r="AH57" s="1"/>
      <c r="AI57" s="1"/>
    </row>
    <row r="58" spans="1:35" s="4" customFormat="1" ht="18.75" customHeight="1">
      <c r="A58" s="392" t="s">
        <v>25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66"/>
      <c r="N58" s="391"/>
      <c r="O58" s="391"/>
      <c r="P58" s="391"/>
      <c r="Q58" s="391"/>
      <c r="R58" s="391"/>
      <c r="S58" s="391"/>
      <c r="T58" s="391"/>
      <c r="U58" s="391"/>
      <c r="V58" s="391"/>
      <c r="W58" s="160"/>
      <c r="X58" s="160"/>
      <c r="Y58" s="160"/>
      <c r="Z58" s="160"/>
      <c r="AA58" s="160"/>
      <c r="AB58" s="1"/>
      <c r="AC58" s="1"/>
      <c r="AD58" s="1"/>
      <c r="AE58" s="1"/>
      <c r="AF58" s="1"/>
      <c r="AG58" s="1"/>
      <c r="AH58" s="1"/>
      <c r="AI58" s="1"/>
    </row>
    <row r="59" spans="1:35" s="4" customFormat="1" ht="28.5" customHeight="1">
      <c r="A59" s="385" t="s">
        <v>120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67" t="s">
        <v>45</v>
      </c>
      <c r="N59" s="386">
        <v>44440386.09</v>
      </c>
      <c r="O59" s="387"/>
      <c r="P59" s="387"/>
      <c r="Q59" s="387"/>
      <c r="R59" s="387"/>
      <c r="S59" s="387"/>
      <c r="T59" s="387"/>
      <c r="U59" s="387"/>
      <c r="V59" s="388"/>
      <c r="W59" s="389">
        <v>15659947.19</v>
      </c>
      <c r="X59" s="389"/>
      <c r="Y59" s="389"/>
      <c r="Z59" s="389"/>
      <c r="AA59" s="389"/>
      <c r="AB59" s="1"/>
      <c r="AC59" s="1"/>
      <c r="AD59" s="1"/>
      <c r="AE59" s="1"/>
      <c r="AF59" s="1"/>
      <c r="AG59" s="1"/>
      <c r="AH59" s="1"/>
      <c r="AI59" s="1"/>
    </row>
    <row r="60" spans="1:35" s="4" customFormat="1" ht="18.75" customHeight="1">
      <c r="A60" s="390" t="s">
        <v>117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66"/>
      <c r="N60" s="391"/>
      <c r="O60" s="391"/>
      <c r="P60" s="391"/>
      <c r="Q60" s="391"/>
      <c r="R60" s="391"/>
      <c r="S60" s="391"/>
      <c r="T60" s="391"/>
      <c r="U60" s="391"/>
      <c r="V60" s="391"/>
      <c r="W60" s="160"/>
      <c r="X60" s="160"/>
      <c r="Y60" s="160"/>
      <c r="Z60" s="160"/>
      <c r="AA60" s="160"/>
      <c r="AB60" s="1"/>
      <c r="AC60" s="1"/>
      <c r="AD60" s="1"/>
      <c r="AE60" s="1"/>
      <c r="AF60" s="1"/>
      <c r="AG60" s="1"/>
      <c r="AH60" s="1"/>
      <c r="AI60" s="1"/>
    </row>
    <row r="61" spans="1:35" s="4" customFormat="1" ht="18.75" customHeight="1">
      <c r="A61" s="382" t="s">
        <v>22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240" t="s">
        <v>46</v>
      </c>
      <c r="N61" s="383">
        <v>44440386.09</v>
      </c>
      <c r="O61" s="383"/>
      <c r="P61" s="383"/>
      <c r="Q61" s="383"/>
      <c r="R61" s="383"/>
      <c r="S61" s="383"/>
      <c r="T61" s="383"/>
      <c r="U61" s="383"/>
      <c r="V61" s="383"/>
      <c r="W61" s="383">
        <v>15659947.19</v>
      </c>
      <c r="X61" s="383"/>
      <c r="Y61" s="383"/>
      <c r="Z61" s="383"/>
      <c r="AA61" s="383"/>
      <c r="AB61" s="1"/>
      <c r="AC61" s="1"/>
      <c r="AD61" s="1"/>
      <c r="AE61" s="1"/>
      <c r="AF61" s="1"/>
      <c r="AG61" s="1"/>
      <c r="AH61" s="1"/>
      <c r="AI61" s="1"/>
    </row>
    <row r="62" spans="1:35" s="4" customFormat="1" ht="18.75" customHeight="1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242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1"/>
      <c r="AC62" s="1"/>
      <c r="AD62" s="1"/>
      <c r="AE62" s="1"/>
      <c r="AF62" s="1"/>
      <c r="AG62" s="1"/>
      <c r="AH62" s="1"/>
      <c r="AI62" s="1"/>
    </row>
    <row r="63" spans="1:35" s="4" customFormat="1" ht="18.75" customHeight="1">
      <c r="A63" s="382" t="s">
        <v>21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240" t="s">
        <v>47</v>
      </c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1"/>
      <c r="AC63" s="1"/>
      <c r="AD63" s="1"/>
      <c r="AE63" s="1"/>
      <c r="AF63" s="1"/>
      <c r="AG63" s="1"/>
      <c r="AH63" s="1"/>
      <c r="AI63" s="1"/>
    </row>
    <row r="64" spans="1:35" s="4" customFormat="1" ht="18.75" customHeigh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242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1"/>
      <c r="AC64" s="1"/>
      <c r="AD64" s="1"/>
      <c r="AE64" s="1"/>
      <c r="AF64" s="1"/>
      <c r="AG64" s="1"/>
      <c r="AH64" s="1"/>
      <c r="AI64" s="1"/>
    </row>
    <row r="65" spans="1:35" s="10" customFormat="1" ht="18.75" customHeight="1">
      <c r="A65" s="373" t="s">
        <v>188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5"/>
      <c r="M65" s="66" t="s">
        <v>48</v>
      </c>
      <c r="N65" s="376">
        <v>599876.4</v>
      </c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8"/>
      <c r="AB65" s="64"/>
      <c r="AC65" s="64"/>
      <c r="AD65" s="64"/>
      <c r="AE65" s="64"/>
      <c r="AF65" s="64"/>
      <c r="AG65" s="64"/>
      <c r="AH65" s="64"/>
      <c r="AI65" s="64"/>
    </row>
    <row r="66" spans="1:35" s="4" customFormat="1" ht="18.75" customHeight="1">
      <c r="A66" s="324" t="s">
        <v>23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6"/>
      <c r="M66" s="66"/>
      <c r="N66" s="379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1"/>
      <c r="AB66" s="1"/>
      <c r="AC66" s="1"/>
      <c r="AD66" s="1"/>
      <c r="AE66" s="1"/>
      <c r="AF66" s="1"/>
      <c r="AG66" s="1"/>
      <c r="AH66" s="1"/>
      <c r="AI66" s="1"/>
    </row>
    <row r="67" spans="1:35" s="4" customFormat="1" ht="18.75" customHeight="1">
      <c r="A67" s="327" t="s">
        <v>68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9"/>
      <c r="M67" s="66" t="s">
        <v>49</v>
      </c>
      <c r="N67" s="305">
        <v>503191.2</v>
      </c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7"/>
      <c r="AB67" s="1"/>
      <c r="AC67" s="1"/>
      <c r="AD67" s="1"/>
      <c r="AE67" s="1"/>
      <c r="AF67" s="1"/>
      <c r="AG67" s="1"/>
      <c r="AH67" s="1"/>
      <c r="AI67" s="1"/>
    </row>
    <row r="68" spans="1:35" s="4" customFormat="1" ht="18.75" customHeight="1">
      <c r="A68" s="321" t="s">
        <v>25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3"/>
      <c r="M68" s="66"/>
      <c r="N68" s="367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9"/>
      <c r="AB68" s="1"/>
      <c r="AC68" s="1"/>
      <c r="AD68" s="1"/>
      <c r="AE68" s="1"/>
      <c r="AF68" s="1"/>
      <c r="AG68" s="1"/>
      <c r="AH68" s="1"/>
      <c r="AI68" s="1"/>
    </row>
    <row r="69" spans="1:35" s="4" customFormat="1" ht="18.75" customHeight="1">
      <c r="A69" s="308" t="s">
        <v>69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10"/>
      <c r="M69" s="67" t="s">
        <v>50</v>
      </c>
      <c r="N69" s="370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2"/>
      <c r="AB69" s="1"/>
      <c r="AC69" s="1"/>
      <c r="AD69" s="1"/>
      <c r="AE69" s="1"/>
      <c r="AF69" s="1"/>
      <c r="AG69" s="1"/>
      <c r="AH69" s="1"/>
      <c r="AI69" s="1"/>
    </row>
    <row r="70" spans="1:35" s="4" customFormat="1" ht="18.75" customHeight="1">
      <c r="A70" s="308" t="s">
        <v>71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10"/>
      <c r="M70" s="67" t="s">
        <v>51</v>
      </c>
      <c r="N70" s="305">
        <v>503191.2</v>
      </c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7"/>
      <c r="AB70" s="1"/>
      <c r="AC70" s="1"/>
      <c r="AD70" s="1"/>
      <c r="AE70" s="1"/>
      <c r="AF70" s="1"/>
      <c r="AG70" s="1"/>
      <c r="AH70" s="1"/>
      <c r="AI70" s="1"/>
    </row>
    <row r="71" spans="1:35" s="4" customFormat="1" ht="18.75" customHeight="1">
      <c r="A71" s="361" t="s">
        <v>108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3"/>
      <c r="M71" s="66" t="s">
        <v>52</v>
      </c>
      <c r="N71" s="355">
        <v>96685.2</v>
      </c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7"/>
      <c r="AB71" s="1"/>
      <c r="AC71" s="1"/>
      <c r="AD71" s="1"/>
      <c r="AE71" s="1"/>
      <c r="AF71" s="1"/>
      <c r="AG71" s="1"/>
      <c r="AH71" s="1"/>
      <c r="AI71" s="1"/>
    </row>
    <row r="72" spans="1:35" s="4" customFormat="1" ht="18.75" customHeight="1">
      <c r="A72" s="321" t="s">
        <v>25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3"/>
      <c r="M72" s="66"/>
      <c r="N72" s="364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6"/>
      <c r="AB72" s="1"/>
      <c r="AC72" s="1"/>
      <c r="AD72" s="1"/>
      <c r="AE72" s="1"/>
      <c r="AF72" s="1"/>
      <c r="AG72" s="1"/>
      <c r="AH72" s="1"/>
      <c r="AI72" s="1"/>
    </row>
    <row r="73" spans="1:35" s="4" customFormat="1" ht="18.75" customHeight="1">
      <c r="A73" s="308" t="s">
        <v>72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10"/>
      <c r="M73" s="66" t="s">
        <v>53</v>
      </c>
      <c r="N73" s="355">
        <v>96685.2</v>
      </c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7"/>
      <c r="AB73" s="1"/>
      <c r="AC73" s="1"/>
      <c r="AD73" s="1"/>
      <c r="AE73" s="1"/>
      <c r="AF73" s="1"/>
      <c r="AG73" s="1"/>
      <c r="AH73" s="1"/>
      <c r="AI73" s="1"/>
    </row>
    <row r="74" spans="1:35" s="4" customFormat="1" ht="18.75" customHeight="1">
      <c r="A74" s="311" t="s">
        <v>89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3"/>
      <c r="M74" s="66"/>
      <c r="N74" s="358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60"/>
      <c r="AB74" s="1"/>
      <c r="AC74" s="1"/>
      <c r="AD74" s="1"/>
      <c r="AE74" s="1"/>
      <c r="AF74" s="1"/>
      <c r="AG74" s="1"/>
      <c r="AH74" s="1"/>
      <c r="AI74" s="1"/>
    </row>
    <row r="75" spans="1:35" s="4" customFormat="1" ht="20.25" customHeight="1">
      <c r="A75" s="279" t="s">
        <v>90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1"/>
      <c r="M75" s="67" t="s">
        <v>54</v>
      </c>
      <c r="N75" s="352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4"/>
      <c r="AB75" s="1"/>
      <c r="AC75" s="1"/>
      <c r="AD75" s="1"/>
      <c r="AE75" s="1"/>
      <c r="AF75" s="1"/>
      <c r="AG75" s="1"/>
      <c r="AH75" s="1"/>
      <c r="AI75" s="1"/>
    </row>
    <row r="76" spans="1:35" s="4" customFormat="1" ht="20.25" customHeight="1">
      <c r="A76" s="279" t="s">
        <v>91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1"/>
      <c r="M76" s="67" t="s">
        <v>55</v>
      </c>
      <c r="N76" s="352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4"/>
      <c r="AB76" s="1"/>
      <c r="AC76" s="1"/>
      <c r="AD76" s="1"/>
      <c r="AE76" s="1"/>
      <c r="AF76" s="1"/>
      <c r="AG76" s="1"/>
      <c r="AH76" s="1"/>
      <c r="AI76" s="1"/>
    </row>
    <row r="77" spans="1:35" s="4" customFormat="1" ht="20.25" customHeight="1">
      <c r="A77" s="279" t="s">
        <v>92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1"/>
      <c r="M77" s="67" t="s">
        <v>56</v>
      </c>
      <c r="N77" s="355">
        <v>90527.55</v>
      </c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7"/>
      <c r="AB77" s="1"/>
      <c r="AC77" s="1"/>
      <c r="AD77" s="1"/>
      <c r="AE77" s="1"/>
      <c r="AF77" s="1"/>
      <c r="AG77" s="1"/>
      <c r="AH77" s="1"/>
      <c r="AI77" s="1"/>
    </row>
    <row r="78" spans="1:35" s="4" customFormat="1" ht="20.25" customHeight="1">
      <c r="A78" s="279" t="s">
        <v>93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1"/>
      <c r="M78" s="67" t="s">
        <v>57</v>
      </c>
      <c r="N78" s="355">
        <v>6157.65</v>
      </c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7"/>
      <c r="AB78" s="1"/>
      <c r="AC78" s="1"/>
      <c r="AD78" s="1"/>
      <c r="AE78" s="1"/>
      <c r="AF78" s="1"/>
      <c r="AG78" s="1"/>
      <c r="AH78" s="1"/>
      <c r="AI78" s="1"/>
    </row>
    <row r="79" spans="1:35" s="4" customFormat="1" ht="20.25" customHeight="1">
      <c r="A79" s="279" t="s">
        <v>94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1"/>
      <c r="M79" s="67" t="s">
        <v>58</v>
      </c>
      <c r="N79" s="279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1"/>
      <c r="AB79" s="1"/>
      <c r="AC79" s="1"/>
      <c r="AD79" s="1"/>
      <c r="AE79" s="1"/>
      <c r="AF79" s="1"/>
      <c r="AG79" s="1"/>
      <c r="AH79" s="1"/>
      <c r="AI79" s="1"/>
    </row>
    <row r="80" spans="1:35" s="4" customFormat="1" ht="20.25" customHeight="1">
      <c r="A80" s="279" t="s">
        <v>95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1"/>
      <c r="M80" s="67" t="s">
        <v>59</v>
      </c>
      <c r="N80" s="279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1"/>
      <c r="AB80" s="1"/>
      <c r="AC80" s="1"/>
      <c r="AD80" s="1"/>
      <c r="AE80" s="1"/>
      <c r="AF80" s="1"/>
      <c r="AG80" s="1"/>
      <c r="AH80" s="1"/>
      <c r="AI80" s="1"/>
    </row>
    <row r="81" spans="1:35" s="4" customFormat="1" ht="20.25" customHeight="1">
      <c r="A81" s="279" t="s">
        <v>96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67" t="s">
        <v>60</v>
      </c>
      <c r="N81" s="279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1"/>
      <c r="AB81" s="1"/>
      <c r="AC81" s="1"/>
      <c r="AD81" s="1"/>
      <c r="AE81" s="1"/>
      <c r="AF81" s="1"/>
      <c r="AG81" s="1"/>
      <c r="AH81" s="1"/>
      <c r="AI81" s="1"/>
    </row>
    <row r="82" spans="1:35" s="4" customFormat="1" ht="20.25" customHeight="1">
      <c r="A82" s="279" t="s">
        <v>97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1"/>
      <c r="M82" s="67" t="s">
        <v>61</v>
      </c>
      <c r="N82" s="279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1"/>
      <c r="AB82" s="1"/>
      <c r="AC82" s="1"/>
      <c r="AD82" s="1"/>
      <c r="AE82" s="1"/>
      <c r="AF82" s="1"/>
      <c r="AG82" s="1"/>
      <c r="AH82" s="1"/>
      <c r="AI82" s="1"/>
    </row>
    <row r="83" spans="1:35" s="4" customFormat="1" ht="20.25" customHeight="1">
      <c r="A83" s="314" t="s">
        <v>98</v>
      </c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67" t="s">
        <v>62</v>
      </c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1"/>
      <c r="AC83" s="1"/>
      <c r="AD83" s="1"/>
      <c r="AE83" s="1"/>
      <c r="AF83" s="1"/>
      <c r="AG83" s="1"/>
      <c r="AH83" s="1"/>
      <c r="AI83" s="1"/>
    </row>
    <row r="84" spans="1:35" s="4" customFormat="1" ht="20.25" customHeight="1">
      <c r="A84" s="289" t="s">
        <v>99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67" t="s">
        <v>63</v>
      </c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1"/>
      <c r="AC84" s="1"/>
      <c r="AD84" s="1"/>
      <c r="AE84" s="1"/>
      <c r="AF84" s="1"/>
      <c r="AG84" s="1"/>
      <c r="AH84" s="1"/>
      <c r="AI84" s="1"/>
    </row>
    <row r="85" spans="1:35" s="4" customFormat="1" ht="20.25" customHeight="1">
      <c r="A85" s="289" t="s">
        <v>100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40" t="s">
        <v>64</v>
      </c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1"/>
      <c r="AC85" s="1"/>
      <c r="AD85" s="1"/>
      <c r="AE85" s="1"/>
      <c r="AF85" s="1"/>
      <c r="AG85" s="1"/>
      <c r="AH85" s="1"/>
      <c r="AI85" s="1"/>
    </row>
    <row r="86" spans="1:35" s="4" customFormat="1" ht="20.25" customHeight="1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42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1"/>
      <c r="AC86" s="1"/>
      <c r="AD86" s="1"/>
      <c r="AE86" s="1"/>
      <c r="AF86" s="1"/>
      <c r="AG86" s="1"/>
      <c r="AH86" s="1"/>
      <c r="AI86" s="1"/>
    </row>
    <row r="87" spans="1:35" s="4" customFormat="1" ht="20.25" customHeight="1">
      <c r="A87" s="279" t="s">
        <v>101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1"/>
      <c r="M87" s="67" t="s">
        <v>83</v>
      </c>
      <c r="N87" s="279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1"/>
      <c r="AB87" s="1"/>
      <c r="AC87" s="1"/>
      <c r="AD87" s="1"/>
      <c r="AE87" s="1"/>
      <c r="AF87" s="1"/>
      <c r="AG87" s="1"/>
      <c r="AH87" s="1"/>
      <c r="AI87" s="1"/>
    </row>
    <row r="88" spans="1:35" s="4" customFormat="1" ht="20.25" customHeight="1">
      <c r="A88" s="279" t="s">
        <v>102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1"/>
      <c r="M88" s="67" t="s">
        <v>84</v>
      </c>
      <c r="N88" s="279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1"/>
      <c r="AB88" s="1"/>
      <c r="AC88" s="1"/>
      <c r="AD88" s="1"/>
      <c r="AE88" s="1"/>
      <c r="AF88" s="1"/>
      <c r="AG88" s="1"/>
      <c r="AH88" s="1"/>
      <c r="AI88" s="1"/>
    </row>
    <row r="89" spans="1:35" s="4" customFormat="1" ht="20.25" customHeight="1">
      <c r="A89" s="279" t="s">
        <v>103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1"/>
      <c r="M89" s="67" t="s">
        <v>85</v>
      </c>
      <c r="N89" s="279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1"/>
      <c r="AB89" s="1"/>
      <c r="AC89" s="1"/>
      <c r="AD89" s="1"/>
      <c r="AE89" s="1"/>
      <c r="AF89" s="1"/>
      <c r="AG89" s="1"/>
      <c r="AH89" s="1"/>
      <c r="AI89" s="1"/>
    </row>
    <row r="90" spans="1:35" s="4" customFormat="1" ht="41.25" customHeight="1">
      <c r="A90" s="317" t="s">
        <v>24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63" t="s">
        <v>114</v>
      </c>
      <c r="N90" s="318" t="s">
        <v>66</v>
      </c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20"/>
      <c r="AB90" s="1"/>
      <c r="AC90" s="1"/>
      <c r="AD90" s="1"/>
      <c r="AE90" s="1"/>
      <c r="AF90" s="1"/>
      <c r="AG90" s="1"/>
      <c r="AH90" s="1"/>
      <c r="AI90" s="1"/>
    </row>
    <row r="91" spans="1:35" s="4" customFormat="1" ht="20.25" customHeight="1">
      <c r="A91" s="279" t="s">
        <v>104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1"/>
      <c r="M91" s="67" t="s">
        <v>86</v>
      </c>
      <c r="N91" s="279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1"/>
      <c r="AB91" s="1"/>
      <c r="AC91" s="1"/>
      <c r="AD91" s="1"/>
      <c r="AE91" s="1"/>
      <c r="AF91" s="1"/>
      <c r="AG91" s="1"/>
      <c r="AH91" s="1"/>
      <c r="AI91" s="1"/>
    </row>
    <row r="92" spans="1:35" s="4" customFormat="1" ht="20.25" customHeight="1">
      <c r="A92" s="314" t="s">
        <v>105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67" t="s">
        <v>87</v>
      </c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1"/>
      <c r="AC92" s="1"/>
      <c r="AD92" s="1"/>
      <c r="AE92" s="1"/>
      <c r="AF92" s="1"/>
      <c r="AG92" s="1"/>
      <c r="AH92" s="1"/>
      <c r="AI92" s="1"/>
    </row>
    <row r="93" spans="1:35" s="5" customFormat="1" ht="18.75" customHeight="1">
      <c r="A93" s="289" t="s">
        <v>81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40" t="s">
        <v>88</v>
      </c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9"/>
      <c r="AC93" s="29"/>
      <c r="AD93" s="29"/>
      <c r="AE93" s="29"/>
      <c r="AF93" s="29"/>
      <c r="AG93" s="29"/>
      <c r="AH93" s="29"/>
      <c r="AI93" s="29"/>
    </row>
    <row r="94" spans="1:35" s="5" customFormat="1" ht="18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41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9"/>
      <c r="AC94" s="29"/>
      <c r="AD94" s="29"/>
      <c r="AE94" s="29"/>
      <c r="AF94" s="29"/>
      <c r="AG94" s="29"/>
      <c r="AH94" s="29"/>
      <c r="AI94" s="29"/>
    </row>
    <row r="95" spans="1:35" s="5" customFormat="1" ht="18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42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9"/>
      <c r="AC95" s="29"/>
      <c r="AD95" s="29"/>
      <c r="AE95" s="29"/>
      <c r="AF95" s="29"/>
      <c r="AG95" s="29"/>
      <c r="AH95" s="29"/>
      <c r="AI95" s="29"/>
    </row>
    <row r="96" spans="1:35" s="4" customFormat="1" ht="20.25" customHeight="1">
      <c r="A96" s="279" t="s">
        <v>106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1"/>
      <c r="M96" s="67" t="s">
        <v>123</v>
      </c>
      <c r="N96" s="279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1"/>
      <c r="AB96" s="1"/>
      <c r="AC96" s="1"/>
      <c r="AD96" s="1"/>
      <c r="AE96" s="1"/>
      <c r="AF96" s="1"/>
      <c r="AG96" s="1"/>
      <c r="AH96" s="1"/>
      <c r="AI96" s="1"/>
    </row>
    <row r="97" spans="1:35" s="4" customFormat="1" ht="20.25" customHeight="1">
      <c r="A97" s="279" t="s">
        <v>107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1"/>
      <c r="M97" s="67" t="s">
        <v>124</v>
      </c>
      <c r="N97" s="279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1"/>
      <c r="AB97" s="1"/>
      <c r="AC97" s="1"/>
      <c r="AD97" s="1"/>
      <c r="AE97" s="1"/>
      <c r="AF97" s="1"/>
      <c r="AG97" s="1"/>
      <c r="AH97" s="1"/>
      <c r="AI97" s="1"/>
    </row>
    <row r="98" spans="1:35" s="4" customFormat="1" ht="39.75" customHeight="1">
      <c r="A98" s="308" t="s">
        <v>73</v>
      </c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10"/>
      <c r="M98" s="66" t="s">
        <v>125</v>
      </c>
      <c r="N98" s="308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10"/>
      <c r="AB98" s="1"/>
      <c r="AC98" s="1"/>
      <c r="AD98" s="1"/>
      <c r="AE98" s="1"/>
      <c r="AF98" s="1"/>
      <c r="AG98" s="1"/>
      <c r="AH98" s="1"/>
      <c r="AI98" s="1"/>
    </row>
    <row r="99" spans="1:35" s="4" customFormat="1" ht="18.75" customHeight="1">
      <c r="A99" s="311" t="s">
        <v>89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3"/>
      <c r="M99" s="66"/>
      <c r="N99" s="311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3"/>
      <c r="AB99" s="1"/>
      <c r="AC99" s="1"/>
      <c r="AD99" s="1"/>
      <c r="AE99" s="1"/>
      <c r="AF99" s="1"/>
      <c r="AG99" s="1"/>
      <c r="AH99" s="1"/>
      <c r="AI99" s="1"/>
    </row>
    <row r="100" spans="1:35" s="4" customFormat="1" ht="20.25" customHeight="1">
      <c r="A100" s="279" t="s">
        <v>90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1"/>
      <c r="M100" s="67" t="s">
        <v>126</v>
      </c>
      <c r="N100" s="279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1"/>
      <c r="AB100" s="1"/>
      <c r="AC100" s="1"/>
      <c r="AD100" s="1"/>
      <c r="AE100" s="1"/>
      <c r="AF100" s="1"/>
      <c r="AG100" s="1"/>
      <c r="AH100" s="1"/>
      <c r="AI100" s="1"/>
    </row>
    <row r="101" spans="1:35" s="4" customFormat="1" ht="20.25" customHeight="1">
      <c r="A101" s="279" t="s">
        <v>91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1"/>
      <c r="M101" s="67" t="s">
        <v>127</v>
      </c>
      <c r="N101" s="279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1"/>
      <c r="AB101" s="1"/>
      <c r="AC101" s="1"/>
      <c r="AD101" s="1"/>
      <c r="AE101" s="1"/>
      <c r="AF101" s="1"/>
      <c r="AG101" s="1"/>
      <c r="AH101" s="1"/>
      <c r="AI101" s="1"/>
    </row>
    <row r="102" spans="1:35" s="4" customFormat="1" ht="20.25" customHeight="1">
      <c r="A102" s="279" t="s">
        <v>92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1"/>
      <c r="M102" s="67" t="s">
        <v>128</v>
      </c>
      <c r="N102" s="352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4"/>
      <c r="AB102" s="1"/>
      <c r="AC102" s="1"/>
      <c r="AD102" s="1"/>
      <c r="AE102" s="1"/>
      <c r="AF102" s="1"/>
      <c r="AG102" s="1"/>
      <c r="AH102" s="1"/>
      <c r="AI102" s="1"/>
    </row>
    <row r="103" spans="1:35" s="4" customFormat="1" ht="20.25" customHeight="1">
      <c r="A103" s="279" t="s">
        <v>93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1"/>
      <c r="M103" s="67" t="s">
        <v>129</v>
      </c>
      <c r="N103" s="352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4"/>
      <c r="AB103" s="1"/>
      <c r="AC103" s="1"/>
      <c r="AD103" s="1"/>
      <c r="AE103" s="1"/>
      <c r="AF103" s="1"/>
      <c r="AG103" s="1"/>
      <c r="AH103" s="1"/>
      <c r="AI103" s="1"/>
    </row>
    <row r="104" spans="1:35" s="4" customFormat="1" ht="20.25" customHeight="1">
      <c r="A104" s="279" t="s">
        <v>94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1"/>
      <c r="M104" s="67" t="s">
        <v>130</v>
      </c>
      <c r="N104" s="352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4"/>
      <c r="AB104" s="1"/>
      <c r="AC104" s="1"/>
      <c r="AD104" s="1"/>
      <c r="AE104" s="1"/>
      <c r="AF104" s="1"/>
      <c r="AG104" s="1"/>
      <c r="AH104" s="1"/>
      <c r="AI104" s="1"/>
    </row>
    <row r="105" spans="1:35" s="4" customFormat="1" ht="20.25" customHeight="1">
      <c r="A105" s="279" t="s">
        <v>95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1"/>
      <c r="M105" s="67" t="s">
        <v>131</v>
      </c>
      <c r="N105" s="352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4"/>
      <c r="AB105" s="1"/>
      <c r="AC105" s="1"/>
      <c r="AD105" s="1"/>
      <c r="AE105" s="1"/>
      <c r="AF105" s="1"/>
      <c r="AG105" s="1"/>
      <c r="AH105" s="1"/>
      <c r="AI105" s="1"/>
    </row>
    <row r="106" spans="1:35" s="4" customFormat="1" ht="20.25" customHeight="1">
      <c r="A106" s="279" t="s">
        <v>96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1"/>
      <c r="M106" s="67" t="s">
        <v>132</v>
      </c>
      <c r="N106" s="279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1"/>
      <c r="AB106" s="1"/>
      <c r="AC106" s="1"/>
      <c r="AD106" s="1"/>
      <c r="AE106" s="1"/>
      <c r="AF106" s="1"/>
      <c r="AG106" s="1"/>
      <c r="AH106" s="1"/>
      <c r="AI106" s="1"/>
    </row>
    <row r="107" spans="1:35" s="4" customFormat="1" ht="20.25" customHeight="1">
      <c r="A107" s="279" t="s">
        <v>97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1"/>
      <c r="M107" s="67" t="s">
        <v>133</v>
      </c>
      <c r="N107" s="279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1"/>
      <c r="AB107" s="1"/>
      <c r="AC107" s="1"/>
      <c r="AD107" s="1"/>
      <c r="AE107" s="1"/>
      <c r="AF107" s="1"/>
      <c r="AG107" s="1"/>
      <c r="AH107" s="1"/>
      <c r="AI107" s="1"/>
    </row>
    <row r="108" spans="1:35" s="4" customFormat="1" ht="20.25" customHeight="1">
      <c r="A108" s="302" t="s">
        <v>98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4"/>
      <c r="M108" s="67" t="s">
        <v>134</v>
      </c>
      <c r="N108" s="302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4"/>
      <c r="AB108" s="1"/>
      <c r="AC108" s="1"/>
      <c r="AD108" s="1"/>
      <c r="AE108" s="1"/>
      <c r="AF108" s="1"/>
      <c r="AG108" s="1"/>
      <c r="AH108" s="1"/>
      <c r="AI108" s="1"/>
    </row>
    <row r="109" spans="1:35" s="4" customFormat="1" ht="20.25" customHeight="1">
      <c r="A109" s="279" t="s">
        <v>99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1"/>
      <c r="M109" s="67" t="s">
        <v>135</v>
      </c>
      <c r="N109" s="279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1"/>
      <c r="AB109" s="1"/>
      <c r="AC109" s="1"/>
      <c r="AD109" s="1"/>
      <c r="AE109" s="1"/>
      <c r="AF109" s="1"/>
      <c r="AG109" s="1"/>
      <c r="AH109" s="1"/>
      <c r="AI109" s="1"/>
    </row>
    <row r="110" spans="1:35" s="4" customFormat="1" ht="20.25" customHeight="1">
      <c r="A110" s="346" t="s">
        <v>100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8"/>
      <c r="M110" s="240" t="s">
        <v>136</v>
      </c>
      <c r="N110" s="346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8"/>
      <c r="AB110" s="1"/>
      <c r="AC110" s="1"/>
      <c r="AD110" s="1"/>
      <c r="AE110" s="1"/>
      <c r="AF110" s="1"/>
      <c r="AG110" s="1"/>
      <c r="AH110" s="1"/>
      <c r="AI110" s="1"/>
    </row>
    <row r="111" spans="1:35" s="4" customFormat="1" ht="20.25" customHeight="1">
      <c r="A111" s="349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1"/>
      <c r="M111" s="242"/>
      <c r="N111" s="349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1"/>
      <c r="AB111" s="1"/>
      <c r="AC111" s="1"/>
      <c r="AD111" s="1"/>
      <c r="AE111" s="1"/>
      <c r="AF111" s="1"/>
      <c r="AG111" s="1"/>
      <c r="AH111" s="1"/>
      <c r="AI111" s="1"/>
    </row>
    <row r="112" spans="1:35" s="4" customFormat="1" ht="20.25" customHeight="1">
      <c r="A112" s="279" t="s">
        <v>101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1"/>
      <c r="M112" s="67" t="s">
        <v>137</v>
      </c>
      <c r="N112" s="279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1"/>
      <c r="AB112" s="1"/>
      <c r="AC112" s="1"/>
      <c r="AD112" s="1"/>
      <c r="AE112" s="1"/>
      <c r="AF112" s="1"/>
      <c r="AG112" s="1"/>
      <c r="AH112" s="1"/>
      <c r="AI112" s="1"/>
    </row>
    <row r="113" spans="1:35" s="4" customFormat="1" ht="20.25" customHeight="1">
      <c r="A113" s="279" t="s">
        <v>102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1"/>
      <c r="M113" s="67" t="s">
        <v>138</v>
      </c>
      <c r="N113" s="279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1"/>
      <c r="AB113" s="1"/>
      <c r="AC113" s="1"/>
      <c r="AD113" s="1"/>
      <c r="AE113" s="1"/>
      <c r="AF113" s="1"/>
      <c r="AG113" s="1"/>
      <c r="AH113" s="1"/>
      <c r="AI113" s="1"/>
    </row>
    <row r="114" spans="1:35" s="4" customFormat="1" ht="20.25" customHeight="1">
      <c r="A114" s="279" t="s">
        <v>103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1"/>
      <c r="M114" s="67" t="s">
        <v>139</v>
      </c>
      <c r="N114" s="279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1"/>
      <c r="AB114" s="1"/>
      <c r="AC114" s="1"/>
      <c r="AD114" s="1"/>
      <c r="AE114" s="1"/>
      <c r="AF114" s="1"/>
      <c r="AG114" s="1"/>
      <c r="AH114" s="1"/>
      <c r="AI114" s="1"/>
    </row>
    <row r="115" spans="1:35" s="4" customFormat="1" ht="20.25" customHeight="1">
      <c r="A115" s="279" t="s">
        <v>104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1"/>
      <c r="M115" s="67" t="s">
        <v>140</v>
      </c>
      <c r="N115" s="279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1"/>
      <c r="AB115" s="1"/>
      <c r="AC115" s="1"/>
      <c r="AD115" s="1"/>
      <c r="AE115" s="1"/>
      <c r="AF115" s="1"/>
      <c r="AG115" s="1"/>
      <c r="AH115" s="1"/>
      <c r="AI115" s="1"/>
    </row>
    <row r="116" spans="1:35" s="4" customFormat="1" ht="20.25" customHeight="1">
      <c r="A116" s="302" t="s">
        <v>105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4"/>
      <c r="M116" s="67" t="s">
        <v>141</v>
      </c>
      <c r="N116" s="302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4"/>
      <c r="AB116" s="1"/>
      <c r="AC116" s="1"/>
      <c r="AD116" s="1"/>
      <c r="AE116" s="1"/>
      <c r="AF116" s="1"/>
      <c r="AG116" s="1"/>
      <c r="AH116" s="1"/>
      <c r="AI116" s="1"/>
    </row>
    <row r="117" spans="1:35" s="5" customFormat="1" ht="18.75" customHeight="1">
      <c r="A117" s="289" t="s">
        <v>81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40" t="s">
        <v>142</v>
      </c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9"/>
      <c r="AC117" s="29"/>
      <c r="AD117" s="29"/>
      <c r="AE117" s="29"/>
      <c r="AF117" s="29"/>
      <c r="AG117" s="29"/>
      <c r="AH117" s="29"/>
      <c r="AI117" s="29"/>
    </row>
    <row r="118" spans="1:35" s="5" customFormat="1" ht="18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41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9"/>
      <c r="AC118" s="29"/>
      <c r="AD118" s="29"/>
      <c r="AE118" s="29"/>
      <c r="AF118" s="29"/>
      <c r="AG118" s="29"/>
      <c r="AH118" s="29"/>
      <c r="AI118" s="29"/>
    </row>
    <row r="119" spans="1:35" s="5" customFormat="1" ht="18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42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9"/>
      <c r="AC119" s="29"/>
      <c r="AD119" s="29"/>
      <c r="AE119" s="29"/>
      <c r="AF119" s="29"/>
      <c r="AG119" s="29"/>
      <c r="AH119" s="29"/>
      <c r="AI119" s="29"/>
    </row>
    <row r="120" spans="1:35" s="4" customFormat="1" ht="20.25" customHeight="1">
      <c r="A120" s="279" t="s">
        <v>106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1"/>
      <c r="M120" s="67" t="s">
        <v>143</v>
      </c>
      <c r="N120" s="279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1"/>
      <c r="AB120" s="1"/>
      <c r="AC120" s="1"/>
      <c r="AD120" s="1"/>
      <c r="AE120" s="1"/>
      <c r="AF120" s="1"/>
      <c r="AG120" s="1"/>
      <c r="AH120" s="1"/>
      <c r="AI120" s="1"/>
    </row>
    <row r="121" spans="1:35" s="4" customFormat="1" ht="20.25" customHeight="1">
      <c r="A121" s="279" t="s">
        <v>107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1"/>
      <c r="M121" s="67" t="s">
        <v>144</v>
      </c>
      <c r="N121" s="279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1"/>
      <c r="AB121" s="1"/>
      <c r="AC121" s="1"/>
      <c r="AD121" s="1"/>
      <c r="AE121" s="1"/>
      <c r="AF121" s="1"/>
      <c r="AG121" s="1"/>
      <c r="AH121" s="1"/>
      <c r="AI121" s="1"/>
    </row>
    <row r="122" spans="1:35" s="10" customFormat="1" ht="33.75" customHeight="1">
      <c r="A122" s="333" t="s">
        <v>189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5"/>
      <c r="M122" s="68"/>
      <c r="N122" s="336" t="s">
        <v>190</v>
      </c>
      <c r="O122" s="337"/>
      <c r="P122" s="337"/>
      <c r="Q122" s="337"/>
      <c r="R122" s="337"/>
      <c r="S122" s="337"/>
      <c r="T122" s="337"/>
      <c r="U122" s="337"/>
      <c r="V122" s="338"/>
      <c r="W122" s="339" t="s">
        <v>192</v>
      </c>
      <c r="X122" s="340"/>
      <c r="Y122" s="340"/>
      <c r="Z122" s="340"/>
      <c r="AA122" s="341"/>
      <c r="AB122" s="64"/>
      <c r="AC122" s="64"/>
      <c r="AD122" s="64"/>
      <c r="AE122" s="64"/>
      <c r="AF122" s="64"/>
      <c r="AG122" s="64"/>
      <c r="AH122" s="64"/>
      <c r="AI122" s="64"/>
    </row>
    <row r="123" spans="1:35" s="10" customFormat="1" ht="18.75" customHeight="1">
      <c r="A123" s="342" t="s">
        <v>115</v>
      </c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4"/>
      <c r="M123" s="69" t="s">
        <v>145</v>
      </c>
      <c r="N123" s="330">
        <v>725810.09</v>
      </c>
      <c r="O123" s="331"/>
      <c r="P123" s="331"/>
      <c r="Q123" s="331"/>
      <c r="R123" s="331"/>
      <c r="S123" s="331"/>
      <c r="T123" s="331"/>
      <c r="U123" s="331"/>
      <c r="V123" s="332"/>
      <c r="W123" s="345">
        <v>585165.15</v>
      </c>
      <c r="X123" s="345"/>
      <c r="Y123" s="345"/>
      <c r="Z123" s="345"/>
      <c r="AA123" s="345"/>
      <c r="AB123" s="64"/>
      <c r="AC123" s="64"/>
      <c r="AD123" s="64"/>
      <c r="AE123" s="64"/>
      <c r="AF123" s="64"/>
      <c r="AG123" s="64"/>
      <c r="AH123" s="64"/>
      <c r="AI123" s="64"/>
    </row>
    <row r="124" spans="1:35" s="4" customFormat="1" ht="18.75" customHeight="1">
      <c r="A124" s="324" t="s">
        <v>25</v>
      </c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6"/>
      <c r="M124" s="66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1"/>
      <c r="AC124" s="1"/>
      <c r="AD124" s="1"/>
      <c r="AE124" s="1"/>
      <c r="AF124" s="1"/>
      <c r="AG124" s="1"/>
      <c r="AH124" s="1"/>
      <c r="AI124" s="1"/>
    </row>
    <row r="125" spans="1:35" s="4" customFormat="1" ht="18.75" customHeight="1">
      <c r="A125" s="327" t="s">
        <v>109</v>
      </c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9"/>
      <c r="M125" s="66" t="s">
        <v>146</v>
      </c>
      <c r="N125" s="330">
        <v>725810.09</v>
      </c>
      <c r="O125" s="331"/>
      <c r="P125" s="331"/>
      <c r="Q125" s="331"/>
      <c r="R125" s="331"/>
      <c r="S125" s="331"/>
      <c r="T125" s="331"/>
      <c r="U125" s="331"/>
      <c r="V125" s="332"/>
      <c r="W125" s="282">
        <v>585165.15</v>
      </c>
      <c r="X125" s="282"/>
      <c r="Y125" s="282"/>
      <c r="Z125" s="282"/>
      <c r="AA125" s="282"/>
      <c r="AB125" s="1"/>
      <c r="AC125" s="1"/>
      <c r="AD125" s="1"/>
      <c r="AE125" s="1"/>
      <c r="AF125" s="1"/>
      <c r="AG125" s="1"/>
      <c r="AH125" s="1"/>
      <c r="AI125" s="1"/>
    </row>
    <row r="126" spans="1:35" s="4" customFormat="1" ht="18.75" customHeight="1">
      <c r="A126" s="321" t="s">
        <v>23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3"/>
      <c r="M126" s="66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1"/>
      <c r="AC126" s="1"/>
      <c r="AD126" s="1"/>
      <c r="AE126" s="1"/>
      <c r="AF126" s="1"/>
      <c r="AG126" s="1"/>
      <c r="AH126" s="1"/>
      <c r="AI126" s="1"/>
    </row>
    <row r="127" spans="1:35" s="4" customFormat="1" ht="18.75" customHeight="1">
      <c r="A127" s="308" t="s">
        <v>72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10"/>
      <c r="M127" s="66" t="s">
        <v>147</v>
      </c>
      <c r="N127" s="282">
        <v>606404.09</v>
      </c>
      <c r="O127" s="282"/>
      <c r="P127" s="282"/>
      <c r="Q127" s="282"/>
      <c r="R127" s="282"/>
      <c r="S127" s="282"/>
      <c r="T127" s="282"/>
      <c r="U127" s="282"/>
      <c r="V127" s="282"/>
      <c r="W127" s="282">
        <v>585165.15</v>
      </c>
      <c r="X127" s="282"/>
      <c r="Y127" s="282"/>
      <c r="Z127" s="282"/>
      <c r="AA127" s="282"/>
      <c r="AB127" s="1"/>
      <c r="AC127" s="1"/>
      <c r="AD127" s="1"/>
      <c r="AE127" s="1"/>
      <c r="AF127" s="1"/>
      <c r="AG127" s="1"/>
      <c r="AH127" s="1"/>
      <c r="AI127" s="1"/>
    </row>
    <row r="128" spans="1:35" s="4" customFormat="1" ht="18.75" customHeight="1">
      <c r="A128" s="311" t="s">
        <v>110</v>
      </c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3"/>
      <c r="M128" s="66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1"/>
      <c r="AC128" s="1"/>
      <c r="AD128" s="1"/>
      <c r="AE128" s="1"/>
      <c r="AF128" s="1"/>
      <c r="AG128" s="1"/>
      <c r="AH128" s="1"/>
      <c r="AI128" s="1"/>
    </row>
    <row r="129" spans="1:35" s="4" customFormat="1" ht="20.25" customHeight="1">
      <c r="A129" s="279" t="s">
        <v>90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1"/>
      <c r="M129" s="67" t="s">
        <v>148</v>
      </c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1"/>
      <c r="AC129" s="1"/>
      <c r="AD129" s="1"/>
      <c r="AE129" s="1"/>
      <c r="AF129" s="1"/>
      <c r="AG129" s="1"/>
      <c r="AH129" s="1"/>
      <c r="AI129" s="1"/>
    </row>
    <row r="130" spans="1:35" s="4" customFormat="1" ht="20.25" customHeight="1">
      <c r="A130" s="279" t="s">
        <v>91</v>
      </c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1"/>
      <c r="M130" s="67" t="s">
        <v>149</v>
      </c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1"/>
      <c r="AC130" s="1"/>
      <c r="AD130" s="1"/>
      <c r="AE130" s="1"/>
      <c r="AF130" s="1"/>
      <c r="AG130" s="1"/>
      <c r="AH130" s="1"/>
      <c r="AI130" s="1"/>
    </row>
    <row r="131" spans="1:35" s="4" customFormat="1" ht="20.25" customHeight="1">
      <c r="A131" s="279" t="s">
        <v>92</v>
      </c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1"/>
      <c r="M131" s="67" t="s">
        <v>150</v>
      </c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1"/>
      <c r="AC131" s="1"/>
      <c r="AD131" s="1"/>
      <c r="AE131" s="1"/>
      <c r="AF131" s="1"/>
      <c r="AG131" s="1"/>
      <c r="AH131" s="1"/>
      <c r="AI131" s="1"/>
    </row>
    <row r="132" spans="1:35" s="4" customFormat="1" ht="20.25" customHeight="1">
      <c r="A132" s="279" t="s">
        <v>93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1"/>
      <c r="M132" s="67" t="s">
        <v>151</v>
      </c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1"/>
      <c r="AC132" s="1"/>
      <c r="AD132" s="1"/>
      <c r="AE132" s="1"/>
      <c r="AF132" s="1"/>
      <c r="AG132" s="1"/>
      <c r="AH132" s="1"/>
      <c r="AI132" s="1"/>
    </row>
    <row r="133" spans="1:35" s="4" customFormat="1" ht="20.25" customHeight="1">
      <c r="A133" s="279" t="s">
        <v>94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1"/>
      <c r="M133" s="67" t="s">
        <v>152</v>
      </c>
      <c r="N133" s="160"/>
      <c r="O133" s="160"/>
      <c r="P133" s="160"/>
      <c r="Q133" s="160"/>
      <c r="R133" s="160"/>
      <c r="S133" s="160"/>
      <c r="T133" s="160"/>
      <c r="U133" s="160"/>
      <c r="V133" s="160"/>
      <c r="W133" s="282"/>
      <c r="X133" s="282"/>
      <c r="Y133" s="282"/>
      <c r="Z133" s="282"/>
      <c r="AA133" s="282"/>
      <c r="AB133" s="1"/>
      <c r="AC133" s="1"/>
      <c r="AD133" s="1"/>
      <c r="AE133" s="1"/>
      <c r="AF133" s="1"/>
      <c r="AG133" s="1"/>
      <c r="AH133" s="1"/>
      <c r="AI133" s="1"/>
    </row>
    <row r="134" spans="1:35" s="4" customFormat="1" ht="20.25" customHeight="1">
      <c r="A134" s="279" t="s">
        <v>95</v>
      </c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1"/>
      <c r="M134" s="67" t="s">
        <v>153</v>
      </c>
      <c r="N134" s="160">
        <v>487444.51</v>
      </c>
      <c r="O134" s="160"/>
      <c r="P134" s="160"/>
      <c r="Q134" s="160"/>
      <c r="R134" s="160"/>
      <c r="S134" s="160"/>
      <c r="T134" s="160"/>
      <c r="U134" s="160"/>
      <c r="V134" s="160"/>
      <c r="W134" s="282">
        <v>487444.51</v>
      </c>
      <c r="X134" s="282"/>
      <c r="Y134" s="282"/>
      <c r="Z134" s="282"/>
      <c r="AA134" s="282"/>
      <c r="AB134" s="1"/>
      <c r="AC134" s="1"/>
      <c r="AD134" s="1"/>
      <c r="AE134" s="1"/>
      <c r="AF134" s="1"/>
      <c r="AG134" s="1"/>
      <c r="AH134" s="1"/>
      <c r="AI134" s="1"/>
    </row>
    <row r="135" spans="1:35" s="4" customFormat="1" ht="20.25" customHeight="1">
      <c r="A135" s="279" t="s">
        <v>96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1"/>
      <c r="M135" s="67" t="s">
        <v>154</v>
      </c>
      <c r="N135" s="160"/>
      <c r="O135" s="160"/>
      <c r="P135" s="160"/>
      <c r="Q135" s="160"/>
      <c r="R135" s="160"/>
      <c r="S135" s="160"/>
      <c r="T135" s="160"/>
      <c r="U135" s="160"/>
      <c r="V135" s="160"/>
      <c r="W135" s="282"/>
      <c r="X135" s="282"/>
      <c r="Y135" s="282"/>
      <c r="Z135" s="282"/>
      <c r="AA135" s="282"/>
      <c r="AB135" s="1"/>
      <c r="AC135" s="1"/>
      <c r="AD135" s="1"/>
      <c r="AE135" s="1"/>
      <c r="AF135" s="1"/>
      <c r="AG135" s="1"/>
      <c r="AH135" s="1"/>
      <c r="AI135" s="1"/>
    </row>
    <row r="136" spans="1:35" s="4" customFormat="1" ht="20.25" customHeight="1">
      <c r="A136" s="279" t="s">
        <v>97</v>
      </c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1"/>
      <c r="M136" s="67" t="s">
        <v>155</v>
      </c>
      <c r="N136" s="160"/>
      <c r="O136" s="160"/>
      <c r="P136" s="160"/>
      <c r="Q136" s="160"/>
      <c r="R136" s="160"/>
      <c r="S136" s="160"/>
      <c r="T136" s="160"/>
      <c r="U136" s="160"/>
      <c r="V136" s="160"/>
      <c r="W136" s="282"/>
      <c r="X136" s="282"/>
      <c r="Y136" s="282"/>
      <c r="Z136" s="282"/>
      <c r="AA136" s="282"/>
      <c r="AB136" s="1"/>
      <c r="AC136" s="1"/>
      <c r="AD136" s="1"/>
      <c r="AE136" s="1"/>
      <c r="AF136" s="1"/>
      <c r="AG136" s="1"/>
      <c r="AH136" s="1"/>
      <c r="AI136" s="1"/>
    </row>
    <row r="137" spans="1:35" s="4" customFormat="1" ht="42.75" customHeight="1">
      <c r="A137" s="317" t="s">
        <v>24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63" t="s">
        <v>114</v>
      </c>
      <c r="N137" s="318" t="s">
        <v>66</v>
      </c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20"/>
      <c r="AB137" s="1"/>
      <c r="AC137" s="1"/>
      <c r="AD137" s="1"/>
      <c r="AE137" s="1"/>
      <c r="AF137" s="1"/>
      <c r="AG137" s="1"/>
      <c r="AH137" s="1"/>
      <c r="AI137" s="1"/>
    </row>
    <row r="138" spans="1:35" s="4" customFormat="1" ht="20.25" customHeight="1">
      <c r="A138" s="302" t="s">
        <v>98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4"/>
      <c r="M138" s="67" t="s">
        <v>156</v>
      </c>
      <c r="N138" s="160"/>
      <c r="O138" s="160"/>
      <c r="P138" s="160"/>
      <c r="Q138" s="160"/>
      <c r="R138" s="160"/>
      <c r="S138" s="160"/>
      <c r="T138" s="160"/>
      <c r="U138" s="160"/>
      <c r="V138" s="160"/>
      <c r="W138" s="282"/>
      <c r="X138" s="282"/>
      <c r="Y138" s="282"/>
      <c r="Z138" s="282"/>
      <c r="AA138" s="282"/>
      <c r="AB138" s="1"/>
      <c r="AC138" s="1"/>
      <c r="AD138" s="1"/>
      <c r="AE138" s="1"/>
      <c r="AF138" s="1"/>
      <c r="AG138" s="1"/>
      <c r="AH138" s="1"/>
      <c r="AI138" s="1"/>
    </row>
    <row r="139" spans="1:35" s="4" customFormat="1" ht="20.25" customHeight="1">
      <c r="A139" s="279" t="s">
        <v>99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1"/>
      <c r="M139" s="67" t="s">
        <v>157</v>
      </c>
      <c r="N139" s="160">
        <v>26436.64</v>
      </c>
      <c r="O139" s="160"/>
      <c r="P139" s="160"/>
      <c r="Q139" s="160"/>
      <c r="R139" s="160"/>
      <c r="S139" s="160"/>
      <c r="T139" s="160"/>
      <c r="U139" s="160"/>
      <c r="V139" s="160"/>
      <c r="W139" s="282">
        <v>26436.64</v>
      </c>
      <c r="X139" s="282"/>
      <c r="Y139" s="282"/>
      <c r="Z139" s="282"/>
      <c r="AA139" s="282"/>
      <c r="AB139" s="1"/>
      <c r="AC139" s="1"/>
      <c r="AD139" s="1"/>
      <c r="AE139" s="1"/>
      <c r="AF139" s="1"/>
      <c r="AG139" s="1"/>
      <c r="AH139" s="1"/>
      <c r="AI139" s="1"/>
    </row>
    <row r="140" spans="1:35" s="4" customFormat="1" ht="20.25" customHeight="1">
      <c r="A140" s="289" t="s">
        <v>100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40" t="s">
        <v>158</v>
      </c>
      <c r="N140" s="179"/>
      <c r="O140" s="180"/>
      <c r="P140" s="180"/>
      <c r="Q140" s="180"/>
      <c r="R140" s="180"/>
      <c r="S140" s="180"/>
      <c r="T140" s="180"/>
      <c r="U140" s="180"/>
      <c r="V140" s="315"/>
      <c r="W140" s="290"/>
      <c r="X140" s="291"/>
      <c r="Y140" s="291"/>
      <c r="Z140" s="291"/>
      <c r="AA140" s="292"/>
      <c r="AB140" s="1"/>
      <c r="AC140" s="1"/>
      <c r="AD140" s="1"/>
      <c r="AE140" s="1"/>
      <c r="AF140" s="1"/>
      <c r="AG140" s="1"/>
      <c r="AH140" s="1"/>
      <c r="AI140" s="1"/>
    </row>
    <row r="141" spans="1:35" s="4" customFormat="1" ht="20.25" customHeight="1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42"/>
      <c r="N141" s="183"/>
      <c r="O141" s="184"/>
      <c r="P141" s="184"/>
      <c r="Q141" s="184"/>
      <c r="R141" s="184"/>
      <c r="S141" s="184"/>
      <c r="T141" s="184"/>
      <c r="U141" s="184"/>
      <c r="V141" s="316"/>
      <c r="W141" s="296"/>
      <c r="X141" s="297"/>
      <c r="Y141" s="297"/>
      <c r="Z141" s="297"/>
      <c r="AA141" s="298"/>
      <c r="AB141" s="1"/>
      <c r="AC141" s="1"/>
      <c r="AD141" s="1"/>
      <c r="AE141" s="1"/>
      <c r="AF141" s="1"/>
      <c r="AG141" s="1"/>
      <c r="AH141" s="1"/>
      <c r="AI141" s="1"/>
    </row>
    <row r="142" spans="1:35" s="4" customFormat="1" ht="20.25" customHeight="1">
      <c r="A142" s="279" t="s">
        <v>101</v>
      </c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1"/>
      <c r="M142" s="67" t="s">
        <v>159</v>
      </c>
      <c r="N142" s="160"/>
      <c r="O142" s="160"/>
      <c r="P142" s="160"/>
      <c r="Q142" s="160"/>
      <c r="R142" s="160"/>
      <c r="S142" s="160"/>
      <c r="T142" s="160"/>
      <c r="U142" s="160"/>
      <c r="V142" s="160"/>
      <c r="W142" s="282"/>
      <c r="X142" s="282"/>
      <c r="Y142" s="282"/>
      <c r="Z142" s="282"/>
      <c r="AA142" s="282"/>
      <c r="AB142" s="1"/>
      <c r="AC142" s="1"/>
      <c r="AD142" s="1"/>
      <c r="AE142" s="1"/>
      <c r="AF142" s="1"/>
      <c r="AG142" s="1"/>
      <c r="AH142" s="1"/>
      <c r="AI142" s="1"/>
    </row>
    <row r="143" spans="1:35" s="4" customFormat="1" ht="20.25" customHeight="1">
      <c r="A143" s="279" t="s">
        <v>102</v>
      </c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  <c r="L143" s="281"/>
      <c r="M143" s="67" t="s">
        <v>160</v>
      </c>
      <c r="N143" s="299"/>
      <c r="O143" s="300"/>
      <c r="P143" s="300"/>
      <c r="Q143" s="300"/>
      <c r="R143" s="300"/>
      <c r="S143" s="300"/>
      <c r="T143" s="300"/>
      <c r="U143" s="300"/>
      <c r="V143" s="301"/>
      <c r="W143" s="282"/>
      <c r="X143" s="282"/>
      <c r="Y143" s="282"/>
      <c r="Z143" s="282"/>
      <c r="AA143" s="282"/>
      <c r="AB143" s="1"/>
      <c r="AC143" s="1"/>
      <c r="AD143" s="1"/>
      <c r="AE143" s="1"/>
      <c r="AF143" s="1"/>
      <c r="AG143" s="1"/>
      <c r="AH143" s="1"/>
      <c r="AI143" s="1"/>
    </row>
    <row r="144" spans="1:35" s="4" customFormat="1" ht="20.25" customHeight="1">
      <c r="A144" s="279" t="s">
        <v>103</v>
      </c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1"/>
      <c r="M144" s="67" t="s">
        <v>161</v>
      </c>
      <c r="N144" s="160"/>
      <c r="O144" s="160"/>
      <c r="P144" s="160"/>
      <c r="Q144" s="160"/>
      <c r="R144" s="160"/>
      <c r="S144" s="160"/>
      <c r="T144" s="160"/>
      <c r="U144" s="160"/>
      <c r="V144" s="160"/>
      <c r="W144" s="282"/>
      <c r="X144" s="282"/>
      <c r="Y144" s="282"/>
      <c r="Z144" s="282"/>
      <c r="AA144" s="282"/>
      <c r="AB144" s="1"/>
      <c r="AC144" s="1"/>
      <c r="AD144" s="1"/>
      <c r="AE144" s="1"/>
      <c r="AF144" s="1"/>
      <c r="AG144" s="1"/>
      <c r="AH144" s="1"/>
      <c r="AI144" s="1"/>
    </row>
    <row r="145" spans="1:35" s="4" customFormat="1" ht="20.25" customHeight="1">
      <c r="A145" s="279" t="s">
        <v>104</v>
      </c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1"/>
      <c r="M145" s="67" t="s">
        <v>162</v>
      </c>
      <c r="N145" s="160">
        <v>17487</v>
      </c>
      <c r="O145" s="160"/>
      <c r="P145" s="160"/>
      <c r="Q145" s="160"/>
      <c r="R145" s="160"/>
      <c r="S145" s="160"/>
      <c r="T145" s="160"/>
      <c r="U145" s="160"/>
      <c r="V145" s="160"/>
      <c r="W145" s="282">
        <v>17487</v>
      </c>
      <c r="X145" s="282"/>
      <c r="Y145" s="282"/>
      <c r="Z145" s="282"/>
      <c r="AA145" s="282"/>
      <c r="AB145" s="1"/>
      <c r="AC145" s="1"/>
      <c r="AD145" s="1"/>
      <c r="AE145" s="1"/>
      <c r="AF145" s="1"/>
      <c r="AG145" s="1"/>
      <c r="AH145" s="1"/>
      <c r="AI145" s="1"/>
    </row>
    <row r="146" spans="1:35" s="4" customFormat="1" ht="20.25" customHeight="1">
      <c r="A146" s="314" t="s">
        <v>105</v>
      </c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67" t="s">
        <v>163</v>
      </c>
      <c r="N146" s="299">
        <v>17487</v>
      </c>
      <c r="O146" s="300"/>
      <c r="P146" s="300"/>
      <c r="Q146" s="300"/>
      <c r="R146" s="300"/>
      <c r="S146" s="300"/>
      <c r="T146" s="300"/>
      <c r="U146" s="300"/>
      <c r="V146" s="301"/>
      <c r="W146" s="282">
        <v>17487</v>
      </c>
      <c r="X146" s="282"/>
      <c r="Y146" s="282"/>
      <c r="Z146" s="282"/>
      <c r="AA146" s="282"/>
      <c r="AB146" s="1"/>
      <c r="AC146" s="1"/>
      <c r="AD146" s="1"/>
      <c r="AE146" s="1"/>
      <c r="AF146" s="1"/>
      <c r="AG146" s="1"/>
      <c r="AH146" s="1"/>
      <c r="AI146" s="1"/>
    </row>
    <row r="147" spans="1:35" s="5" customFormat="1" ht="18.75" customHeight="1">
      <c r="A147" s="289" t="s">
        <v>81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40" t="s">
        <v>164</v>
      </c>
      <c r="N147" s="160"/>
      <c r="O147" s="160"/>
      <c r="P147" s="160"/>
      <c r="Q147" s="160"/>
      <c r="R147" s="160"/>
      <c r="S147" s="160"/>
      <c r="T147" s="160"/>
      <c r="U147" s="160"/>
      <c r="V147" s="160"/>
      <c r="W147" s="290"/>
      <c r="X147" s="291"/>
      <c r="Y147" s="291"/>
      <c r="Z147" s="291"/>
      <c r="AA147" s="292"/>
      <c r="AB147" s="29"/>
      <c r="AC147" s="29"/>
      <c r="AD147" s="29"/>
      <c r="AE147" s="29"/>
      <c r="AF147" s="29"/>
      <c r="AG147" s="29"/>
      <c r="AH147" s="29"/>
      <c r="AI147" s="29"/>
    </row>
    <row r="148" spans="1:35" s="5" customFormat="1" ht="18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41"/>
      <c r="N148" s="160"/>
      <c r="O148" s="160"/>
      <c r="P148" s="160"/>
      <c r="Q148" s="160"/>
      <c r="R148" s="160"/>
      <c r="S148" s="160"/>
      <c r="T148" s="160"/>
      <c r="U148" s="160"/>
      <c r="V148" s="160"/>
      <c r="W148" s="293"/>
      <c r="X148" s="294"/>
      <c r="Y148" s="294"/>
      <c r="Z148" s="294"/>
      <c r="AA148" s="295"/>
      <c r="AB148" s="29"/>
      <c r="AC148" s="29"/>
      <c r="AD148" s="29"/>
      <c r="AE148" s="29"/>
      <c r="AF148" s="29"/>
      <c r="AG148" s="29"/>
      <c r="AH148" s="29"/>
      <c r="AI148" s="29"/>
    </row>
    <row r="149" spans="1:35" s="5" customFormat="1" ht="18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42"/>
      <c r="N149" s="160"/>
      <c r="O149" s="160"/>
      <c r="P149" s="160"/>
      <c r="Q149" s="160"/>
      <c r="R149" s="160"/>
      <c r="S149" s="160"/>
      <c r="T149" s="160"/>
      <c r="U149" s="160"/>
      <c r="V149" s="160"/>
      <c r="W149" s="296"/>
      <c r="X149" s="297"/>
      <c r="Y149" s="297"/>
      <c r="Z149" s="297"/>
      <c r="AA149" s="298"/>
      <c r="AB149" s="29"/>
      <c r="AC149" s="29"/>
      <c r="AD149" s="29"/>
      <c r="AE149" s="29"/>
      <c r="AF149" s="29"/>
      <c r="AG149" s="29"/>
      <c r="AH149" s="29"/>
      <c r="AI149" s="29"/>
    </row>
    <row r="150" spans="1:35" s="4" customFormat="1" ht="20.25" customHeight="1">
      <c r="A150" s="279" t="s">
        <v>106</v>
      </c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1"/>
      <c r="M150" s="67" t="s">
        <v>165</v>
      </c>
      <c r="N150" s="160">
        <v>75035.94</v>
      </c>
      <c r="O150" s="160"/>
      <c r="P150" s="160"/>
      <c r="Q150" s="160"/>
      <c r="R150" s="160"/>
      <c r="S150" s="160"/>
      <c r="T150" s="160"/>
      <c r="U150" s="160"/>
      <c r="V150" s="160"/>
      <c r="W150" s="282">
        <v>53797</v>
      </c>
      <c r="X150" s="282"/>
      <c r="Y150" s="282"/>
      <c r="Z150" s="282"/>
      <c r="AA150" s="282"/>
      <c r="AB150" s="1"/>
      <c r="AC150" s="1"/>
      <c r="AD150" s="1"/>
      <c r="AE150" s="1"/>
      <c r="AF150" s="1"/>
      <c r="AG150" s="1"/>
      <c r="AH150" s="1"/>
      <c r="AI150" s="1"/>
    </row>
    <row r="151" spans="1:35" s="4" customFormat="1" ht="20.25" customHeight="1">
      <c r="A151" s="279" t="s">
        <v>107</v>
      </c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1"/>
      <c r="M151" s="67" t="s">
        <v>166</v>
      </c>
      <c r="N151" s="160"/>
      <c r="O151" s="160"/>
      <c r="P151" s="160"/>
      <c r="Q151" s="160"/>
      <c r="R151" s="160"/>
      <c r="S151" s="160"/>
      <c r="T151" s="160"/>
      <c r="U151" s="160"/>
      <c r="V151" s="160"/>
      <c r="W151" s="282"/>
      <c r="X151" s="282"/>
      <c r="Y151" s="282"/>
      <c r="Z151" s="282"/>
      <c r="AA151" s="282"/>
      <c r="AB151" s="1"/>
      <c r="AC151" s="1"/>
      <c r="AD151" s="1"/>
      <c r="AE151" s="1"/>
      <c r="AF151" s="1"/>
      <c r="AG151" s="1"/>
      <c r="AH151" s="1"/>
      <c r="AI151" s="1"/>
    </row>
    <row r="152" spans="1:35" s="4" customFormat="1" ht="18.75" customHeight="1">
      <c r="A152" s="308" t="s">
        <v>73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10"/>
      <c r="M152" s="66" t="s">
        <v>167</v>
      </c>
      <c r="N152" s="299">
        <v>119406</v>
      </c>
      <c r="O152" s="300"/>
      <c r="P152" s="300"/>
      <c r="Q152" s="300"/>
      <c r="R152" s="300"/>
      <c r="S152" s="300"/>
      <c r="T152" s="300"/>
      <c r="U152" s="300"/>
      <c r="V152" s="301"/>
      <c r="W152" s="282"/>
      <c r="X152" s="282"/>
      <c r="Y152" s="282"/>
      <c r="Z152" s="282"/>
      <c r="AA152" s="282"/>
      <c r="AB152" s="1"/>
      <c r="AC152" s="1"/>
      <c r="AD152" s="1"/>
      <c r="AE152" s="1"/>
      <c r="AF152" s="1"/>
      <c r="AG152" s="1"/>
      <c r="AH152" s="1"/>
      <c r="AI152" s="1"/>
    </row>
    <row r="153" spans="1:35" s="4" customFormat="1" ht="18.75" customHeight="1">
      <c r="A153" s="311" t="s">
        <v>110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3"/>
      <c r="M153" s="66"/>
      <c r="N153" s="160"/>
      <c r="O153" s="160"/>
      <c r="P153" s="160"/>
      <c r="Q153" s="160"/>
      <c r="R153" s="160"/>
      <c r="S153" s="160"/>
      <c r="T153" s="160"/>
      <c r="U153" s="160"/>
      <c r="V153" s="160"/>
      <c r="W153" s="282"/>
      <c r="X153" s="282"/>
      <c r="Y153" s="282"/>
      <c r="Z153" s="282"/>
      <c r="AA153" s="282"/>
      <c r="AB153" s="1"/>
      <c r="AC153" s="1"/>
      <c r="AD153" s="1"/>
      <c r="AE153" s="1"/>
      <c r="AF153" s="1"/>
      <c r="AG153" s="1"/>
      <c r="AH153" s="1"/>
      <c r="AI153" s="1"/>
    </row>
    <row r="154" spans="1:35" s="4" customFormat="1" ht="20.25" customHeight="1">
      <c r="A154" s="279" t="s">
        <v>90</v>
      </c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1"/>
      <c r="M154" s="67" t="s">
        <v>168</v>
      </c>
      <c r="N154" s="299"/>
      <c r="O154" s="300"/>
      <c r="P154" s="300"/>
      <c r="Q154" s="300"/>
      <c r="R154" s="300"/>
      <c r="S154" s="300"/>
      <c r="T154" s="300"/>
      <c r="U154" s="300"/>
      <c r="V154" s="301"/>
      <c r="W154" s="282"/>
      <c r="X154" s="282"/>
      <c r="Y154" s="282"/>
      <c r="Z154" s="282"/>
      <c r="AA154" s="282"/>
      <c r="AB154" s="1"/>
      <c r="AC154" s="1"/>
      <c r="AD154" s="1"/>
      <c r="AE154" s="1"/>
      <c r="AF154" s="1"/>
      <c r="AG154" s="1"/>
      <c r="AH154" s="1"/>
      <c r="AI154" s="1"/>
    </row>
    <row r="155" spans="1:35" s="4" customFormat="1" ht="20.25" customHeight="1">
      <c r="A155" s="279" t="s">
        <v>91</v>
      </c>
      <c r="B155" s="280"/>
      <c r="C155" s="280"/>
      <c r="D155" s="280"/>
      <c r="E155" s="280"/>
      <c r="F155" s="280"/>
      <c r="G155" s="280"/>
      <c r="H155" s="280"/>
      <c r="I155" s="280"/>
      <c r="J155" s="280"/>
      <c r="K155" s="280"/>
      <c r="L155" s="281"/>
      <c r="M155" s="67" t="s">
        <v>169</v>
      </c>
      <c r="N155" s="160"/>
      <c r="O155" s="160"/>
      <c r="P155" s="160"/>
      <c r="Q155" s="160"/>
      <c r="R155" s="160"/>
      <c r="S155" s="160"/>
      <c r="T155" s="160"/>
      <c r="U155" s="160"/>
      <c r="V155" s="160"/>
      <c r="W155" s="282"/>
      <c r="X155" s="282"/>
      <c r="Y155" s="282"/>
      <c r="Z155" s="282"/>
      <c r="AA155" s="282"/>
      <c r="AB155" s="1"/>
      <c r="AC155" s="1"/>
      <c r="AD155" s="1"/>
      <c r="AE155" s="1"/>
      <c r="AF155" s="1"/>
      <c r="AG155" s="1"/>
      <c r="AH155" s="1"/>
      <c r="AI155" s="1"/>
    </row>
    <row r="156" spans="1:35" s="4" customFormat="1" ht="20.25" customHeight="1">
      <c r="A156" s="279" t="s">
        <v>92</v>
      </c>
      <c r="B156" s="280"/>
      <c r="C156" s="280"/>
      <c r="D156" s="280"/>
      <c r="E156" s="280"/>
      <c r="F156" s="280"/>
      <c r="G156" s="280"/>
      <c r="H156" s="280"/>
      <c r="I156" s="280"/>
      <c r="J156" s="280"/>
      <c r="K156" s="280"/>
      <c r="L156" s="281"/>
      <c r="M156" s="67" t="s">
        <v>170</v>
      </c>
      <c r="N156" s="305"/>
      <c r="O156" s="306"/>
      <c r="P156" s="306"/>
      <c r="Q156" s="306"/>
      <c r="R156" s="306"/>
      <c r="S156" s="306"/>
      <c r="T156" s="306"/>
      <c r="U156" s="306"/>
      <c r="V156" s="307"/>
      <c r="W156" s="282"/>
      <c r="X156" s="282"/>
      <c r="Y156" s="282"/>
      <c r="Z156" s="282"/>
      <c r="AA156" s="282"/>
      <c r="AB156" s="1"/>
      <c r="AC156" s="1"/>
      <c r="AD156" s="1"/>
      <c r="AE156" s="1"/>
      <c r="AF156" s="1"/>
      <c r="AG156" s="1"/>
      <c r="AH156" s="1"/>
      <c r="AI156" s="1"/>
    </row>
    <row r="157" spans="1:35" s="4" customFormat="1" ht="20.25" customHeight="1">
      <c r="A157" s="279" t="s">
        <v>93</v>
      </c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1"/>
      <c r="M157" s="67" t="s">
        <v>171</v>
      </c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1"/>
      <c r="AC157" s="1"/>
      <c r="AD157" s="1"/>
      <c r="AE157" s="1"/>
      <c r="AF157" s="1"/>
      <c r="AG157" s="1"/>
      <c r="AH157" s="1"/>
      <c r="AI157" s="1"/>
    </row>
    <row r="158" spans="1:35" s="4" customFormat="1" ht="20.25" customHeight="1">
      <c r="A158" s="279" t="s">
        <v>94</v>
      </c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1"/>
      <c r="M158" s="67" t="s">
        <v>172</v>
      </c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1"/>
      <c r="AC158" s="1"/>
      <c r="AD158" s="1"/>
      <c r="AE158" s="1"/>
      <c r="AF158" s="1"/>
      <c r="AG158" s="1"/>
      <c r="AH158" s="1"/>
      <c r="AI158" s="1"/>
    </row>
    <row r="159" spans="1:35" s="4" customFormat="1" ht="20.25" customHeight="1">
      <c r="A159" s="279" t="s">
        <v>95</v>
      </c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1"/>
      <c r="M159" s="67" t="s">
        <v>173</v>
      </c>
      <c r="N159" s="305"/>
      <c r="O159" s="306"/>
      <c r="P159" s="306"/>
      <c r="Q159" s="306"/>
      <c r="R159" s="306"/>
      <c r="S159" s="306"/>
      <c r="T159" s="306"/>
      <c r="U159" s="306"/>
      <c r="V159" s="307"/>
      <c r="W159" s="282"/>
      <c r="X159" s="282"/>
      <c r="Y159" s="282"/>
      <c r="Z159" s="282"/>
      <c r="AA159" s="282"/>
      <c r="AB159" s="1"/>
      <c r="AC159" s="1"/>
      <c r="AD159" s="1"/>
      <c r="AE159" s="1"/>
      <c r="AF159" s="1"/>
      <c r="AG159" s="1"/>
      <c r="AH159" s="1"/>
      <c r="AI159" s="1"/>
    </row>
    <row r="160" spans="1:35" s="4" customFormat="1" ht="20.25" customHeight="1">
      <c r="A160" s="279" t="s">
        <v>96</v>
      </c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1"/>
      <c r="M160" s="67" t="s">
        <v>174</v>
      </c>
      <c r="N160" s="160"/>
      <c r="O160" s="160"/>
      <c r="P160" s="160"/>
      <c r="Q160" s="160"/>
      <c r="R160" s="160"/>
      <c r="S160" s="160"/>
      <c r="T160" s="160"/>
      <c r="U160" s="160"/>
      <c r="V160" s="160"/>
      <c r="W160" s="282"/>
      <c r="X160" s="282"/>
      <c r="Y160" s="282"/>
      <c r="Z160" s="282"/>
      <c r="AA160" s="282"/>
      <c r="AB160" s="1"/>
      <c r="AC160" s="1"/>
      <c r="AD160" s="1"/>
      <c r="AE160" s="1"/>
      <c r="AF160" s="1"/>
      <c r="AG160" s="1"/>
      <c r="AH160" s="1"/>
      <c r="AI160" s="1"/>
    </row>
    <row r="161" spans="1:35" s="4" customFormat="1" ht="20.25" customHeight="1">
      <c r="A161" s="279" t="s">
        <v>97</v>
      </c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1"/>
      <c r="M161" s="67" t="s">
        <v>175</v>
      </c>
      <c r="N161" s="299">
        <v>119406</v>
      </c>
      <c r="O161" s="300"/>
      <c r="P161" s="300"/>
      <c r="Q161" s="300"/>
      <c r="R161" s="300"/>
      <c r="S161" s="300"/>
      <c r="T161" s="300"/>
      <c r="U161" s="300"/>
      <c r="V161" s="301"/>
      <c r="W161" s="282"/>
      <c r="X161" s="282"/>
      <c r="Y161" s="282"/>
      <c r="Z161" s="282"/>
      <c r="AA161" s="282"/>
      <c r="AB161" s="1"/>
      <c r="AC161" s="1"/>
      <c r="AD161" s="1"/>
      <c r="AE161" s="1"/>
      <c r="AF161" s="1"/>
      <c r="AG161" s="1"/>
      <c r="AH161" s="1"/>
      <c r="AI161" s="1"/>
    </row>
    <row r="162" spans="1:35" s="4" customFormat="1" ht="20.25" customHeight="1">
      <c r="A162" s="302" t="s">
        <v>98</v>
      </c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4"/>
      <c r="M162" s="67" t="s">
        <v>176</v>
      </c>
      <c r="N162" s="160"/>
      <c r="O162" s="160"/>
      <c r="P162" s="160"/>
      <c r="Q162" s="160"/>
      <c r="R162" s="160"/>
      <c r="S162" s="160"/>
      <c r="T162" s="160"/>
      <c r="U162" s="160"/>
      <c r="V162" s="160"/>
      <c r="W162" s="282"/>
      <c r="X162" s="282"/>
      <c r="Y162" s="282"/>
      <c r="Z162" s="282"/>
      <c r="AA162" s="282"/>
      <c r="AB162" s="1"/>
      <c r="AC162" s="1"/>
      <c r="AD162" s="1"/>
      <c r="AE162" s="1"/>
      <c r="AF162" s="1"/>
      <c r="AG162" s="1"/>
      <c r="AH162" s="1"/>
      <c r="AI162" s="1"/>
    </row>
    <row r="163" spans="1:35" s="4" customFormat="1" ht="20.25" customHeight="1">
      <c r="A163" s="279" t="s">
        <v>99</v>
      </c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1"/>
      <c r="M163" s="67" t="s">
        <v>177</v>
      </c>
      <c r="N163" s="160"/>
      <c r="O163" s="160"/>
      <c r="P163" s="160"/>
      <c r="Q163" s="160"/>
      <c r="R163" s="160"/>
      <c r="S163" s="160"/>
      <c r="T163" s="160"/>
      <c r="U163" s="160"/>
      <c r="V163" s="160"/>
      <c r="W163" s="282"/>
      <c r="X163" s="282"/>
      <c r="Y163" s="282"/>
      <c r="Z163" s="282"/>
      <c r="AA163" s="282"/>
      <c r="AB163" s="1"/>
      <c r="AC163" s="1"/>
      <c r="AD163" s="1"/>
      <c r="AE163" s="1"/>
      <c r="AF163" s="1"/>
      <c r="AG163" s="1"/>
      <c r="AH163" s="1"/>
      <c r="AI163" s="1"/>
    </row>
    <row r="164" spans="1:35" s="4" customFormat="1" ht="20.25" customHeight="1">
      <c r="A164" s="289" t="s">
        <v>100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40" t="s">
        <v>178</v>
      </c>
      <c r="N164" s="160"/>
      <c r="O164" s="160"/>
      <c r="P164" s="160"/>
      <c r="Q164" s="160"/>
      <c r="R164" s="160"/>
      <c r="S164" s="160"/>
      <c r="T164" s="160"/>
      <c r="U164" s="160"/>
      <c r="V164" s="160"/>
      <c r="W164" s="290"/>
      <c r="X164" s="291"/>
      <c r="Y164" s="291"/>
      <c r="Z164" s="291"/>
      <c r="AA164" s="292"/>
      <c r="AB164" s="1"/>
      <c r="AC164" s="1"/>
      <c r="AD164" s="1"/>
      <c r="AE164" s="1"/>
      <c r="AF164" s="1"/>
      <c r="AG164" s="1"/>
      <c r="AH164" s="1"/>
      <c r="AI164" s="1"/>
    </row>
    <row r="165" spans="1:35" s="4" customFormat="1" ht="20.25" customHeight="1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42"/>
      <c r="N165" s="160"/>
      <c r="O165" s="160"/>
      <c r="P165" s="160"/>
      <c r="Q165" s="160"/>
      <c r="R165" s="160"/>
      <c r="S165" s="160"/>
      <c r="T165" s="160"/>
      <c r="U165" s="160"/>
      <c r="V165" s="160"/>
      <c r="W165" s="296"/>
      <c r="X165" s="297"/>
      <c r="Y165" s="297"/>
      <c r="Z165" s="297"/>
      <c r="AA165" s="298"/>
      <c r="AB165" s="1"/>
      <c r="AC165" s="1"/>
      <c r="AD165" s="1"/>
      <c r="AE165" s="1"/>
      <c r="AF165" s="1"/>
      <c r="AG165" s="1"/>
      <c r="AH165" s="1"/>
      <c r="AI165" s="1"/>
    </row>
    <row r="166" spans="1:35" s="4" customFormat="1" ht="20.25" customHeight="1">
      <c r="A166" s="279" t="s">
        <v>101</v>
      </c>
      <c r="B166" s="280"/>
      <c r="C166" s="280"/>
      <c r="D166" s="280"/>
      <c r="E166" s="280"/>
      <c r="F166" s="280"/>
      <c r="G166" s="280"/>
      <c r="H166" s="280"/>
      <c r="I166" s="280"/>
      <c r="J166" s="280"/>
      <c r="K166" s="280"/>
      <c r="L166" s="281"/>
      <c r="M166" s="67" t="s">
        <v>179</v>
      </c>
      <c r="N166" s="160"/>
      <c r="O166" s="160"/>
      <c r="P166" s="160"/>
      <c r="Q166" s="160"/>
      <c r="R166" s="160"/>
      <c r="S166" s="160"/>
      <c r="T166" s="160"/>
      <c r="U166" s="160"/>
      <c r="V166" s="160"/>
      <c r="W166" s="282"/>
      <c r="X166" s="282"/>
      <c r="Y166" s="282"/>
      <c r="Z166" s="282"/>
      <c r="AA166" s="282"/>
      <c r="AB166" s="1"/>
      <c r="AC166" s="1"/>
      <c r="AD166" s="1"/>
      <c r="AE166" s="1"/>
      <c r="AF166" s="1"/>
      <c r="AG166" s="1"/>
      <c r="AH166" s="1"/>
      <c r="AI166" s="1"/>
    </row>
    <row r="167" spans="1:35" s="4" customFormat="1" ht="20.25" customHeight="1">
      <c r="A167" s="279" t="s">
        <v>102</v>
      </c>
      <c r="B167" s="280"/>
      <c r="C167" s="280"/>
      <c r="D167" s="280"/>
      <c r="E167" s="280"/>
      <c r="F167" s="280"/>
      <c r="G167" s="280"/>
      <c r="H167" s="280"/>
      <c r="I167" s="280"/>
      <c r="J167" s="280"/>
      <c r="K167" s="280"/>
      <c r="L167" s="281"/>
      <c r="M167" s="67" t="s">
        <v>180</v>
      </c>
      <c r="N167" s="299"/>
      <c r="O167" s="300"/>
      <c r="P167" s="300"/>
      <c r="Q167" s="300"/>
      <c r="R167" s="300"/>
      <c r="S167" s="300"/>
      <c r="T167" s="300"/>
      <c r="U167" s="300"/>
      <c r="V167" s="301"/>
      <c r="W167" s="282"/>
      <c r="X167" s="282"/>
      <c r="Y167" s="282"/>
      <c r="Z167" s="282"/>
      <c r="AA167" s="282"/>
      <c r="AB167" s="1"/>
      <c r="AC167" s="1"/>
      <c r="AD167" s="1"/>
      <c r="AE167" s="1"/>
      <c r="AF167" s="1"/>
      <c r="AG167" s="1"/>
      <c r="AH167" s="1"/>
      <c r="AI167" s="1"/>
    </row>
    <row r="168" spans="1:35" s="4" customFormat="1" ht="20.25" customHeight="1">
      <c r="A168" s="279" t="s">
        <v>103</v>
      </c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1"/>
      <c r="M168" s="67" t="s">
        <v>181</v>
      </c>
      <c r="N168" s="160"/>
      <c r="O168" s="160"/>
      <c r="P168" s="160"/>
      <c r="Q168" s="160"/>
      <c r="R168" s="160"/>
      <c r="S168" s="160"/>
      <c r="T168" s="160"/>
      <c r="U168" s="160"/>
      <c r="V168" s="160"/>
      <c r="W168" s="282"/>
      <c r="X168" s="282"/>
      <c r="Y168" s="282"/>
      <c r="Z168" s="282"/>
      <c r="AA168" s="282"/>
      <c r="AB168" s="1"/>
      <c r="AC168" s="1"/>
      <c r="AD168" s="1"/>
      <c r="AE168" s="1"/>
      <c r="AF168" s="1"/>
      <c r="AG168" s="1"/>
      <c r="AH168" s="1"/>
      <c r="AI168" s="1"/>
    </row>
    <row r="169" spans="1:35" s="4" customFormat="1" ht="20.25" customHeight="1">
      <c r="A169" s="279" t="s">
        <v>104</v>
      </c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1"/>
      <c r="M169" s="67" t="s">
        <v>182</v>
      </c>
      <c r="N169" s="299"/>
      <c r="O169" s="300"/>
      <c r="P169" s="300"/>
      <c r="Q169" s="300"/>
      <c r="R169" s="300"/>
      <c r="S169" s="300"/>
      <c r="T169" s="300"/>
      <c r="U169" s="300"/>
      <c r="V169" s="301"/>
      <c r="W169" s="282"/>
      <c r="X169" s="282"/>
      <c r="Y169" s="282"/>
      <c r="Z169" s="282"/>
      <c r="AA169" s="282"/>
      <c r="AB169" s="1"/>
      <c r="AC169" s="1"/>
      <c r="AD169" s="1"/>
      <c r="AE169" s="1"/>
      <c r="AF169" s="1"/>
      <c r="AG169" s="1"/>
      <c r="AH169" s="1"/>
      <c r="AI169" s="1"/>
    </row>
    <row r="170" spans="1:35" s="4" customFormat="1" ht="20.25" customHeight="1">
      <c r="A170" s="302" t="s">
        <v>105</v>
      </c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4"/>
      <c r="M170" s="67" t="s">
        <v>183</v>
      </c>
      <c r="N170" s="160"/>
      <c r="O170" s="160"/>
      <c r="P170" s="160"/>
      <c r="Q170" s="160"/>
      <c r="R170" s="160"/>
      <c r="S170" s="160"/>
      <c r="T170" s="160"/>
      <c r="U170" s="160"/>
      <c r="V170" s="160"/>
      <c r="W170" s="282"/>
      <c r="X170" s="282"/>
      <c r="Y170" s="282"/>
      <c r="Z170" s="282"/>
      <c r="AA170" s="282"/>
      <c r="AB170" s="1"/>
      <c r="AC170" s="1"/>
      <c r="AD170" s="1"/>
      <c r="AE170" s="1"/>
      <c r="AF170" s="1"/>
      <c r="AG170" s="1"/>
      <c r="AH170" s="1"/>
      <c r="AI170" s="1"/>
    </row>
    <row r="171" spans="1:35" s="5" customFormat="1" ht="18.75" customHeight="1">
      <c r="A171" s="289" t="s">
        <v>81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40" t="s">
        <v>184</v>
      </c>
      <c r="N171" s="160"/>
      <c r="O171" s="160"/>
      <c r="P171" s="160"/>
      <c r="Q171" s="160"/>
      <c r="R171" s="160"/>
      <c r="S171" s="160"/>
      <c r="T171" s="160"/>
      <c r="U171" s="160"/>
      <c r="V171" s="160"/>
      <c r="W171" s="290"/>
      <c r="X171" s="291"/>
      <c r="Y171" s="291"/>
      <c r="Z171" s="291"/>
      <c r="AA171" s="292"/>
      <c r="AB171" s="29"/>
      <c r="AC171" s="29"/>
      <c r="AD171" s="29"/>
      <c r="AE171" s="29"/>
      <c r="AF171" s="29"/>
      <c r="AG171" s="29"/>
      <c r="AH171" s="29"/>
      <c r="AI171" s="29"/>
    </row>
    <row r="172" spans="1:35" s="5" customFormat="1" ht="18.7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41"/>
      <c r="N172" s="160"/>
      <c r="O172" s="160"/>
      <c r="P172" s="160"/>
      <c r="Q172" s="160"/>
      <c r="R172" s="160"/>
      <c r="S172" s="160"/>
      <c r="T172" s="160"/>
      <c r="U172" s="160"/>
      <c r="V172" s="160"/>
      <c r="W172" s="293"/>
      <c r="X172" s="294"/>
      <c r="Y172" s="294"/>
      <c r="Z172" s="294"/>
      <c r="AA172" s="295"/>
      <c r="AB172" s="29"/>
      <c r="AC172" s="29"/>
      <c r="AD172" s="29"/>
      <c r="AE172" s="29"/>
      <c r="AF172" s="29"/>
      <c r="AG172" s="29"/>
      <c r="AH172" s="29"/>
      <c r="AI172" s="29"/>
    </row>
    <row r="173" spans="1:35" s="5" customFormat="1" ht="18.7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42"/>
      <c r="N173" s="160"/>
      <c r="O173" s="160"/>
      <c r="P173" s="160"/>
      <c r="Q173" s="160"/>
      <c r="R173" s="160"/>
      <c r="S173" s="160"/>
      <c r="T173" s="160"/>
      <c r="U173" s="160"/>
      <c r="V173" s="160"/>
      <c r="W173" s="296"/>
      <c r="X173" s="297"/>
      <c r="Y173" s="297"/>
      <c r="Z173" s="297"/>
      <c r="AA173" s="298"/>
      <c r="AB173" s="29"/>
      <c r="AC173" s="29"/>
      <c r="AD173" s="29"/>
      <c r="AE173" s="29"/>
      <c r="AF173" s="29"/>
      <c r="AG173" s="29"/>
      <c r="AH173" s="29"/>
      <c r="AI173" s="29"/>
    </row>
    <row r="174" spans="1:35" s="4" customFormat="1" ht="30" customHeight="1">
      <c r="A174" s="279" t="s">
        <v>106</v>
      </c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1"/>
      <c r="M174" s="67" t="s">
        <v>185</v>
      </c>
      <c r="N174" s="160"/>
      <c r="O174" s="160"/>
      <c r="P174" s="160"/>
      <c r="Q174" s="160"/>
      <c r="R174" s="160"/>
      <c r="S174" s="160"/>
      <c r="T174" s="160"/>
      <c r="U174" s="160"/>
      <c r="V174" s="160"/>
      <c r="W174" s="282"/>
      <c r="X174" s="282"/>
      <c r="Y174" s="282"/>
      <c r="Z174" s="282"/>
      <c r="AA174" s="282"/>
      <c r="AB174" s="1"/>
      <c r="AC174" s="1"/>
      <c r="AD174" s="1"/>
      <c r="AE174" s="1"/>
      <c r="AF174" s="1"/>
      <c r="AG174" s="1"/>
      <c r="AH174" s="1"/>
      <c r="AI174" s="1"/>
    </row>
    <row r="175" spans="1:35" s="4" customFormat="1" ht="36" customHeight="1">
      <c r="A175" s="279" t="s">
        <v>107</v>
      </c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1"/>
      <c r="M175" s="67" t="s">
        <v>186</v>
      </c>
      <c r="N175" s="160"/>
      <c r="O175" s="160"/>
      <c r="P175" s="160"/>
      <c r="Q175" s="160"/>
      <c r="R175" s="160"/>
      <c r="S175" s="160"/>
      <c r="T175" s="160"/>
      <c r="U175" s="160"/>
      <c r="V175" s="160"/>
      <c r="W175" s="282"/>
      <c r="X175" s="282"/>
      <c r="Y175" s="282"/>
      <c r="Z175" s="282"/>
      <c r="AA175" s="282"/>
      <c r="AB175" s="1"/>
      <c r="AC175" s="1"/>
      <c r="AD175" s="1"/>
      <c r="AE175" s="1"/>
      <c r="AF175" s="1"/>
      <c r="AG175" s="1"/>
      <c r="AH175" s="1"/>
      <c r="AI175" s="1"/>
    </row>
    <row r="176" spans="1:35" s="4" customFormat="1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4" customFormat="1" ht="20.25">
      <c r="A177" s="283" t="s">
        <v>191</v>
      </c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1"/>
      <c r="AC177" s="1"/>
      <c r="AD177" s="1"/>
      <c r="AE177" s="1"/>
      <c r="AF177" s="1"/>
      <c r="AG177" s="1"/>
      <c r="AH177" s="1"/>
      <c r="AI177" s="1"/>
    </row>
    <row r="178" spans="1:35" s="4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284"/>
      <c r="X178" s="284"/>
      <c r="Y178" s="284"/>
      <c r="Z178" s="284"/>
      <c r="AA178" s="284"/>
      <c r="AB178" s="1"/>
      <c r="AC178" s="1"/>
      <c r="AD178" s="1"/>
      <c r="AE178" s="1"/>
      <c r="AF178" s="1"/>
      <c r="AG178" s="1"/>
      <c r="AH178" s="1"/>
      <c r="AI178" s="1"/>
    </row>
    <row r="179" spans="1:35" s="11" customFormat="1" ht="15.75">
      <c r="A179" s="272" t="s">
        <v>24</v>
      </c>
      <c r="B179" s="273"/>
      <c r="C179" s="273"/>
      <c r="D179" s="273"/>
      <c r="E179" s="273"/>
      <c r="F179" s="273"/>
      <c r="G179" s="273"/>
      <c r="H179" s="274"/>
      <c r="I179" s="268" t="s">
        <v>39</v>
      </c>
      <c r="J179" s="268" t="s">
        <v>26</v>
      </c>
      <c r="K179" s="268"/>
      <c r="L179" s="268"/>
      <c r="M179" s="268"/>
      <c r="N179" s="288" t="s">
        <v>27</v>
      </c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71"/>
      <c r="AC179" s="71"/>
      <c r="AD179" s="71"/>
      <c r="AE179" s="71"/>
      <c r="AF179" s="71"/>
      <c r="AG179" s="71"/>
      <c r="AH179" s="71"/>
      <c r="AI179" s="71"/>
    </row>
    <row r="180" spans="1:35" s="11" customFormat="1" ht="15" customHeight="1">
      <c r="A180" s="285"/>
      <c r="B180" s="286"/>
      <c r="C180" s="286"/>
      <c r="D180" s="286"/>
      <c r="E180" s="286"/>
      <c r="F180" s="286"/>
      <c r="G180" s="286"/>
      <c r="H180" s="287"/>
      <c r="I180" s="268"/>
      <c r="J180" s="268"/>
      <c r="K180" s="268"/>
      <c r="L180" s="268"/>
      <c r="M180" s="268"/>
      <c r="N180" s="272" t="s">
        <v>193</v>
      </c>
      <c r="O180" s="273"/>
      <c r="P180" s="274"/>
      <c r="Q180" s="268" t="s">
        <v>195</v>
      </c>
      <c r="R180" s="268"/>
      <c r="S180" s="268"/>
      <c r="T180" s="268"/>
      <c r="U180" s="268"/>
      <c r="V180" s="269" t="s">
        <v>196</v>
      </c>
      <c r="W180" s="272" t="s">
        <v>197</v>
      </c>
      <c r="X180" s="273"/>
      <c r="Y180" s="273"/>
      <c r="Z180" s="274"/>
      <c r="AA180" s="268" t="s">
        <v>198</v>
      </c>
      <c r="AB180" s="71"/>
      <c r="AC180" s="71"/>
      <c r="AD180" s="71"/>
      <c r="AE180" s="71"/>
      <c r="AF180" s="71"/>
      <c r="AG180" s="71"/>
      <c r="AH180" s="71"/>
      <c r="AI180" s="71"/>
    </row>
    <row r="181" spans="1:35" s="11" customFormat="1" ht="92.25" customHeight="1">
      <c r="A181" s="285"/>
      <c r="B181" s="286"/>
      <c r="C181" s="286"/>
      <c r="D181" s="286"/>
      <c r="E181" s="286"/>
      <c r="F181" s="286"/>
      <c r="G181" s="286"/>
      <c r="H181" s="287"/>
      <c r="I181" s="268"/>
      <c r="J181" s="268"/>
      <c r="K181" s="268"/>
      <c r="L181" s="268"/>
      <c r="M181" s="268"/>
      <c r="N181" s="285"/>
      <c r="O181" s="286"/>
      <c r="P181" s="287"/>
      <c r="Q181" s="268"/>
      <c r="R181" s="268"/>
      <c r="S181" s="268"/>
      <c r="T181" s="268"/>
      <c r="U181" s="268"/>
      <c r="V181" s="270"/>
      <c r="W181" s="275"/>
      <c r="X181" s="276"/>
      <c r="Y181" s="276"/>
      <c r="Z181" s="277"/>
      <c r="AA181" s="268"/>
      <c r="AB181" s="71"/>
      <c r="AC181" s="71"/>
      <c r="AD181" s="71"/>
      <c r="AE181" s="71"/>
      <c r="AF181" s="71"/>
      <c r="AG181" s="71"/>
      <c r="AH181" s="71"/>
      <c r="AI181" s="71"/>
    </row>
    <row r="182" spans="1:35" s="11" customFormat="1" ht="15.75" customHeight="1">
      <c r="A182" s="285"/>
      <c r="B182" s="286"/>
      <c r="C182" s="286"/>
      <c r="D182" s="286"/>
      <c r="E182" s="286"/>
      <c r="F182" s="286"/>
      <c r="G182" s="286"/>
      <c r="H182" s="287"/>
      <c r="I182" s="268"/>
      <c r="J182" s="268"/>
      <c r="K182" s="268"/>
      <c r="L182" s="268"/>
      <c r="M182" s="268"/>
      <c r="N182" s="285"/>
      <c r="O182" s="286"/>
      <c r="P182" s="287"/>
      <c r="Q182" s="271" t="s">
        <v>224</v>
      </c>
      <c r="R182" s="271" t="s">
        <v>216</v>
      </c>
      <c r="S182" s="270" t="s">
        <v>222</v>
      </c>
      <c r="T182" s="270" t="s">
        <v>223</v>
      </c>
      <c r="U182" s="269" t="s">
        <v>226</v>
      </c>
      <c r="V182" s="270"/>
      <c r="W182" s="278" t="s">
        <v>207</v>
      </c>
      <c r="X182" s="261" t="s">
        <v>1</v>
      </c>
      <c r="Y182" s="264" t="s">
        <v>220</v>
      </c>
      <c r="Z182" s="261" t="s">
        <v>227</v>
      </c>
      <c r="AA182" s="268"/>
      <c r="AB182" s="71"/>
      <c r="AC182" s="71"/>
      <c r="AD182" s="71"/>
      <c r="AE182" s="71"/>
      <c r="AF182" s="71"/>
      <c r="AG182" s="71"/>
      <c r="AH182" s="71"/>
      <c r="AI182" s="71"/>
    </row>
    <row r="183" spans="1:35" s="11" customFormat="1" ht="15.75">
      <c r="A183" s="285"/>
      <c r="B183" s="286"/>
      <c r="C183" s="286"/>
      <c r="D183" s="286"/>
      <c r="E183" s="286"/>
      <c r="F183" s="286"/>
      <c r="G183" s="286"/>
      <c r="H183" s="287"/>
      <c r="I183" s="268"/>
      <c r="J183" s="268"/>
      <c r="K183" s="268"/>
      <c r="L183" s="268"/>
      <c r="M183" s="268"/>
      <c r="N183" s="285"/>
      <c r="O183" s="286"/>
      <c r="P183" s="287"/>
      <c r="Q183" s="268"/>
      <c r="R183" s="268"/>
      <c r="S183" s="270"/>
      <c r="T183" s="270"/>
      <c r="U183" s="270"/>
      <c r="V183" s="270"/>
      <c r="W183" s="278"/>
      <c r="X183" s="262"/>
      <c r="Y183" s="264"/>
      <c r="Z183" s="262"/>
      <c r="AA183" s="268"/>
      <c r="AB183" s="71"/>
      <c r="AC183" s="71"/>
      <c r="AD183" s="71"/>
      <c r="AE183" s="71"/>
      <c r="AF183" s="71"/>
      <c r="AG183" s="71"/>
      <c r="AH183" s="71"/>
      <c r="AI183" s="71"/>
    </row>
    <row r="184" spans="1:35" s="11" customFormat="1" ht="15.75">
      <c r="A184" s="285"/>
      <c r="B184" s="286"/>
      <c r="C184" s="286"/>
      <c r="D184" s="286"/>
      <c r="E184" s="286"/>
      <c r="F184" s="286"/>
      <c r="G184" s="286"/>
      <c r="H184" s="287"/>
      <c r="I184" s="268"/>
      <c r="J184" s="268"/>
      <c r="K184" s="268"/>
      <c r="L184" s="268"/>
      <c r="M184" s="268"/>
      <c r="N184" s="285"/>
      <c r="O184" s="286"/>
      <c r="P184" s="287"/>
      <c r="Q184" s="268"/>
      <c r="R184" s="268"/>
      <c r="S184" s="270"/>
      <c r="T184" s="270"/>
      <c r="U184" s="270"/>
      <c r="V184" s="270"/>
      <c r="W184" s="278"/>
      <c r="X184" s="262"/>
      <c r="Y184" s="264"/>
      <c r="Z184" s="262"/>
      <c r="AA184" s="268"/>
      <c r="AB184" s="71"/>
      <c r="AC184" s="71"/>
      <c r="AD184" s="71"/>
      <c r="AE184" s="71"/>
      <c r="AF184" s="71"/>
      <c r="AG184" s="71"/>
      <c r="AH184" s="71"/>
      <c r="AI184" s="71"/>
    </row>
    <row r="185" spans="1:35" s="11" customFormat="1" ht="249.75" customHeight="1">
      <c r="A185" s="275"/>
      <c r="B185" s="276"/>
      <c r="C185" s="276"/>
      <c r="D185" s="276"/>
      <c r="E185" s="276"/>
      <c r="F185" s="276"/>
      <c r="G185" s="276"/>
      <c r="H185" s="277"/>
      <c r="I185" s="268"/>
      <c r="J185" s="268"/>
      <c r="K185" s="268"/>
      <c r="L185" s="268"/>
      <c r="M185" s="268"/>
      <c r="N185" s="275"/>
      <c r="O185" s="276"/>
      <c r="P185" s="277"/>
      <c r="Q185" s="268"/>
      <c r="R185" s="268"/>
      <c r="S185" s="271"/>
      <c r="T185" s="271"/>
      <c r="U185" s="271"/>
      <c r="V185" s="271"/>
      <c r="W185" s="278"/>
      <c r="X185" s="263"/>
      <c r="Y185" s="264"/>
      <c r="Z185" s="263"/>
      <c r="AA185" s="268"/>
      <c r="AB185" s="71"/>
      <c r="AC185" s="71"/>
      <c r="AD185" s="71"/>
      <c r="AE185" s="71"/>
      <c r="AF185" s="71"/>
      <c r="AG185" s="71"/>
      <c r="AH185" s="71"/>
      <c r="AI185" s="71"/>
    </row>
    <row r="186" spans="1:35" s="11" customFormat="1" ht="22.5" customHeight="1">
      <c r="A186" s="265">
        <v>1</v>
      </c>
      <c r="B186" s="266"/>
      <c r="C186" s="266"/>
      <c r="D186" s="266"/>
      <c r="E186" s="266"/>
      <c r="F186" s="266"/>
      <c r="G186" s="266"/>
      <c r="H186" s="267"/>
      <c r="I186" s="70">
        <v>2</v>
      </c>
      <c r="J186" s="265">
        <v>3</v>
      </c>
      <c r="K186" s="266"/>
      <c r="L186" s="266"/>
      <c r="M186" s="267"/>
      <c r="N186" s="265">
        <v>4</v>
      </c>
      <c r="O186" s="266"/>
      <c r="P186" s="267"/>
      <c r="Q186" s="70">
        <v>5</v>
      </c>
      <c r="R186" s="70">
        <v>6</v>
      </c>
      <c r="S186" s="72">
        <v>5</v>
      </c>
      <c r="T186" s="72">
        <v>6</v>
      </c>
      <c r="U186" s="72">
        <v>7</v>
      </c>
      <c r="V186" s="72">
        <v>8</v>
      </c>
      <c r="W186" s="70">
        <v>9</v>
      </c>
      <c r="X186" s="122">
        <v>10</v>
      </c>
      <c r="Y186" s="120">
        <v>11</v>
      </c>
      <c r="Z186" s="120" t="s">
        <v>201</v>
      </c>
      <c r="AA186" s="70" t="s">
        <v>202</v>
      </c>
      <c r="AB186" s="71"/>
      <c r="AC186" s="71"/>
      <c r="AD186" s="71"/>
      <c r="AE186" s="71"/>
      <c r="AF186" s="71"/>
      <c r="AG186" s="71"/>
      <c r="AH186" s="71"/>
      <c r="AI186" s="71"/>
    </row>
    <row r="187" spans="1:35" s="12" customFormat="1" ht="22.5">
      <c r="A187" s="144" t="s">
        <v>211</v>
      </c>
      <c r="B187" s="144"/>
      <c r="C187" s="144"/>
      <c r="D187" s="144"/>
      <c r="E187" s="144"/>
      <c r="F187" s="144"/>
      <c r="G187" s="144"/>
      <c r="H187" s="144"/>
      <c r="I187" s="66" t="s">
        <v>40</v>
      </c>
      <c r="J187" s="146">
        <f>N187+W187+X187+Y187+AA187</f>
        <v>575681.4400000001</v>
      </c>
      <c r="K187" s="147"/>
      <c r="L187" s="147"/>
      <c r="M187" s="148"/>
      <c r="N187" s="146">
        <v>0</v>
      </c>
      <c r="O187" s="147"/>
      <c r="P187" s="148"/>
      <c r="Q187" s="82"/>
      <c r="R187" s="82"/>
      <c r="S187" s="82">
        <v>0</v>
      </c>
      <c r="T187" s="82">
        <v>0</v>
      </c>
      <c r="U187" s="82"/>
      <c r="V187" s="82">
        <v>0</v>
      </c>
      <c r="W187" s="82">
        <v>482664.09</v>
      </c>
      <c r="X187" s="82">
        <v>93017.35</v>
      </c>
      <c r="Y187" s="89">
        <v>0</v>
      </c>
      <c r="Z187" s="82">
        <v>0</v>
      </c>
      <c r="AA187" s="82">
        <v>0</v>
      </c>
      <c r="AB187" s="73"/>
      <c r="AC187" s="73"/>
      <c r="AD187" s="73"/>
      <c r="AE187" s="73"/>
      <c r="AF187" s="73"/>
      <c r="AG187" s="73"/>
      <c r="AH187" s="73"/>
      <c r="AI187" s="73"/>
    </row>
    <row r="188" spans="1:35" s="12" customFormat="1" ht="20.25">
      <c r="A188" s="255" t="s">
        <v>228</v>
      </c>
      <c r="B188" s="256"/>
      <c r="C188" s="256"/>
      <c r="D188" s="256"/>
      <c r="E188" s="256"/>
      <c r="F188" s="256"/>
      <c r="G188" s="256"/>
      <c r="H188" s="257"/>
      <c r="I188" s="66" t="s">
        <v>41</v>
      </c>
      <c r="J188" s="258">
        <v>0</v>
      </c>
      <c r="K188" s="259"/>
      <c r="L188" s="259"/>
      <c r="M188" s="260"/>
      <c r="N188" s="146">
        <v>0</v>
      </c>
      <c r="O188" s="147"/>
      <c r="P188" s="148"/>
      <c r="Q188" s="86"/>
      <c r="R188" s="86"/>
      <c r="S188" s="82">
        <v>0</v>
      </c>
      <c r="T188" s="82">
        <v>0</v>
      </c>
      <c r="U188" s="86"/>
      <c r="V188" s="82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73"/>
      <c r="AC188" s="73"/>
      <c r="AD188" s="73"/>
      <c r="AE188" s="73"/>
      <c r="AF188" s="73"/>
      <c r="AG188" s="73"/>
      <c r="AH188" s="73"/>
      <c r="AI188" s="73"/>
    </row>
    <row r="189" spans="1:35" s="14" customFormat="1" ht="20.25">
      <c r="A189" s="144" t="s">
        <v>203</v>
      </c>
      <c r="B189" s="144"/>
      <c r="C189" s="144"/>
      <c r="D189" s="144"/>
      <c r="E189" s="144"/>
      <c r="F189" s="144"/>
      <c r="G189" s="144"/>
      <c r="H189" s="144"/>
      <c r="I189" s="66" t="s">
        <v>42</v>
      </c>
      <c r="J189" s="215">
        <f>N189+Q189+R189+S189+V189+W189+X189+Y189+AA189+T189+U189+Z189</f>
        <v>49367392.559999995</v>
      </c>
      <c r="K189" s="215"/>
      <c r="L189" s="215"/>
      <c r="M189" s="215"/>
      <c r="N189" s="253">
        <f>N198</f>
        <v>42666635</v>
      </c>
      <c r="O189" s="254"/>
      <c r="P189" s="254"/>
      <c r="Q189" s="127">
        <f aca="true" t="shared" si="0" ref="Q189:V189">Q191</f>
        <v>0</v>
      </c>
      <c r="R189" s="127">
        <f t="shared" si="0"/>
        <v>0</v>
      </c>
      <c r="S189" s="127">
        <f t="shared" si="0"/>
        <v>452040</v>
      </c>
      <c r="T189" s="127">
        <f t="shared" si="0"/>
        <v>39890</v>
      </c>
      <c r="U189" s="127">
        <f t="shared" si="0"/>
        <v>0</v>
      </c>
      <c r="V189" s="127">
        <f t="shared" si="0"/>
        <v>0</v>
      </c>
      <c r="W189" s="115">
        <f>W192</f>
        <v>6108386.91</v>
      </c>
      <c r="X189" s="115">
        <f>X192</f>
        <v>38210.649999999994</v>
      </c>
      <c r="Y189" s="115">
        <f>Y192</f>
        <v>62230</v>
      </c>
      <c r="Z189" s="115">
        <f>Z192</f>
        <v>0</v>
      </c>
      <c r="AA189" s="83">
        <f>AA192</f>
        <v>0</v>
      </c>
      <c r="AB189" s="74"/>
      <c r="AC189" s="74"/>
      <c r="AD189" s="74"/>
      <c r="AE189" s="74"/>
      <c r="AF189" s="74"/>
      <c r="AG189" s="74"/>
      <c r="AH189" s="74"/>
      <c r="AI189" s="74"/>
    </row>
    <row r="190" spans="1:35" s="13" customFormat="1" ht="20.25">
      <c r="A190" s="219" t="s">
        <v>23</v>
      </c>
      <c r="B190" s="219"/>
      <c r="C190" s="219"/>
      <c r="D190" s="219"/>
      <c r="E190" s="219"/>
      <c r="F190" s="219"/>
      <c r="G190" s="219"/>
      <c r="H190" s="219"/>
      <c r="I190" s="66"/>
      <c r="J190" s="145"/>
      <c r="K190" s="145"/>
      <c r="L190" s="145"/>
      <c r="M190" s="145"/>
      <c r="N190" s="191"/>
      <c r="O190" s="192"/>
      <c r="P190" s="192"/>
      <c r="Q190" s="86"/>
      <c r="R190" s="86"/>
      <c r="S190" s="86"/>
      <c r="T190" s="86"/>
      <c r="U190" s="86"/>
      <c r="V190" s="87"/>
      <c r="W190" s="88"/>
      <c r="X190" s="89"/>
      <c r="Y190" s="89"/>
      <c r="Z190" s="89"/>
      <c r="AA190" s="88"/>
      <c r="AB190" s="75"/>
      <c r="AC190" s="75"/>
      <c r="AD190" s="75"/>
      <c r="AE190" s="75"/>
      <c r="AF190" s="75"/>
      <c r="AG190" s="75"/>
      <c r="AH190" s="75"/>
      <c r="AI190" s="75"/>
    </row>
    <row r="191" spans="1:35" s="5" customFormat="1" ht="21.75" customHeight="1">
      <c r="A191" s="235" t="s">
        <v>204</v>
      </c>
      <c r="B191" s="235"/>
      <c r="C191" s="235"/>
      <c r="D191" s="235"/>
      <c r="E191" s="235"/>
      <c r="F191" s="235"/>
      <c r="G191" s="235"/>
      <c r="H191" s="235"/>
      <c r="I191" s="67" t="s">
        <v>43</v>
      </c>
      <c r="J191" s="236">
        <f>Q191+R191+S191+T191+V191+U191</f>
        <v>491930</v>
      </c>
      <c r="K191" s="237"/>
      <c r="L191" s="237"/>
      <c r="M191" s="238"/>
      <c r="N191" s="239"/>
      <c r="O191" s="192"/>
      <c r="P191" s="192"/>
      <c r="Q191" s="90">
        <f aca="true" t="shared" si="1" ref="Q191:V191">Q198</f>
        <v>0</v>
      </c>
      <c r="R191" s="90">
        <f t="shared" si="1"/>
        <v>0</v>
      </c>
      <c r="S191" s="90">
        <f t="shared" si="1"/>
        <v>452040</v>
      </c>
      <c r="T191" s="90">
        <f t="shared" si="1"/>
        <v>39890</v>
      </c>
      <c r="U191" s="90">
        <f t="shared" si="1"/>
        <v>0</v>
      </c>
      <c r="V191" s="90">
        <f t="shared" si="1"/>
        <v>0</v>
      </c>
      <c r="W191" s="91"/>
      <c r="X191" s="92"/>
      <c r="Y191" s="92"/>
      <c r="Z191" s="92"/>
      <c r="AA191" s="91"/>
      <c r="AB191" s="29"/>
      <c r="AC191" s="29"/>
      <c r="AD191" s="29"/>
      <c r="AE191" s="29"/>
      <c r="AF191" s="29"/>
      <c r="AG191" s="29"/>
      <c r="AH191" s="29"/>
      <c r="AI191" s="29"/>
    </row>
    <row r="192" spans="1:35" s="5" customFormat="1" ht="18.75">
      <c r="A192" s="235" t="s">
        <v>205</v>
      </c>
      <c r="B192" s="235"/>
      <c r="C192" s="235"/>
      <c r="D192" s="235"/>
      <c r="E192" s="235"/>
      <c r="F192" s="235"/>
      <c r="G192" s="235"/>
      <c r="H192" s="235"/>
      <c r="I192" s="240" t="s">
        <v>44</v>
      </c>
      <c r="J192" s="243">
        <f>W192+X192+Y192+AA192+Z192</f>
        <v>6208827.5600000005</v>
      </c>
      <c r="K192" s="244"/>
      <c r="L192" s="244"/>
      <c r="M192" s="245"/>
      <c r="N192" s="252"/>
      <c r="O192" s="214"/>
      <c r="P192" s="214"/>
      <c r="Q192" s="234"/>
      <c r="R192" s="231"/>
      <c r="S192" s="231"/>
      <c r="T192" s="231"/>
      <c r="U192" s="231"/>
      <c r="V192" s="234"/>
      <c r="W192" s="228">
        <f>W198-W187</f>
        <v>6108386.91</v>
      </c>
      <c r="X192" s="228">
        <f>X198-X187</f>
        <v>38210.649999999994</v>
      </c>
      <c r="Y192" s="228">
        <f>Y198-Y187</f>
        <v>62230</v>
      </c>
      <c r="Z192" s="228">
        <f>Z198-Z187</f>
        <v>0</v>
      </c>
      <c r="AA192" s="228">
        <f>AA198-AA187</f>
        <v>0</v>
      </c>
      <c r="AB192" s="29"/>
      <c r="AC192" s="29"/>
      <c r="AD192" s="29"/>
      <c r="AE192" s="29"/>
      <c r="AF192" s="29"/>
      <c r="AG192" s="29"/>
      <c r="AH192" s="29"/>
      <c r="AI192" s="29"/>
    </row>
    <row r="193" spans="1:35" s="5" customFormat="1" ht="18.75">
      <c r="A193" s="235"/>
      <c r="B193" s="235"/>
      <c r="C193" s="235"/>
      <c r="D193" s="235"/>
      <c r="E193" s="235"/>
      <c r="F193" s="235"/>
      <c r="G193" s="235"/>
      <c r="H193" s="235"/>
      <c r="I193" s="241"/>
      <c r="J193" s="246"/>
      <c r="K193" s="247"/>
      <c r="L193" s="247"/>
      <c r="M193" s="248"/>
      <c r="N193" s="214"/>
      <c r="O193" s="214"/>
      <c r="P193" s="214"/>
      <c r="Q193" s="234"/>
      <c r="R193" s="232"/>
      <c r="S193" s="232"/>
      <c r="T193" s="232"/>
      <c r="U193" s="232"/>
      <c r="V193" s="234"/>
      <c r="W193" s="229"/>
      <c r="X193" s="229"/>
      <c r="Y193" s="229"/>
      <c r="Z193" s="229"/>
      <c r="AA193" s="229"/>
      <c r="AB193" s="29"/>
      <c r="AC193" s="29"/>
      <c r="AD193" s="29"/>
      <c r="AE193" s="29"/>
      <c r="AF193" s="29"/>
      <c r="AG193" s="29"/>
      <c r="AH193" s="29"/>
      <c r="AI193" s="29"/>
    </row>
    <row r="194" spans="1:35" s="5" customFormat="1" ht="18.75">
      <c r="A194" s="235"/>
      <c r="B194" s="235"/>
      <c r="C194" s="235"/>
      <c r="D194" s="235"/>
      <c r="E194" s="235"/>
      <c r="F194" s="235"/>
      <c r="G194" s="235"/>
      <c r="H194" s="235"/>
      <c r="I194" s="241"/>
      <c r="J194" s="246"/>
      <c r="K194" s="247"/>
      <c r="L194" s="247"/>
      <c r="M194" s="248"/>
      <c r="N194" s="214"/>
      <c r="O194" s="214"/>
      <c r="P194" s="214"/>
      <c r="Q194" s="234"/>
      <c r="R194" s="232"/>
      <c r="S194" s="232"/>
      <c r="T194" s="232"/>
      <c r="U194" s="232"/>
      <c r="V194" s="234"/>
      <c r="W194" s="229"/>
      <c r="X194" s="229"/>
      <c r="Y194" s="229"/>
      <c r="Z194" s="229"/>
      <c r="AA194" s="229"/>
      <c r="AB194" s="29"/>
      <c r="AC194" s="29"/>
      <c r="AD194" s="29"/>
      <c r="AE194" s="29"/>
      <c r="AF194" s="29"/>
      <c r="AG194" s="29"/>
      <c r="AH194" s="29"/>
      <c r="AI194" s="29"/>
    </row>
    <row r="195" spans="1:35" s="5" customFormat="1" ht="18.75">
      <c r="A195" s="235"/>
      <c r="B195" s="235"/>
      <c r="C195" s="235"/>
      <c r="D195" s="235"/>
      <c r="E195" s="235"/>
      <c r="F195" s="235"/>
      <c r="G195" s="235"/>
      <c r="H195" s="235"/>
      <c r="I195" s="241"/>
      <c r="J195" s="246"/>
      <c r="K195" s="247"/>
      <c r="L195" s="247"/>
      <c r="M195" s="248"/>
      <c r="N195" s="214"/>
      <c r="O195" s="214"/>
      <c r="P195" s="214"/>
      <c r="Q195" s="234"/>
      <c r="R195" s="232"/>
      <c r="S195" s="232"/>
      <c r="T195" s="232"/>
      <c r="U195" s="232"/>
      <c r="V195" s="234"/>
      <c r="W195" s="229"/>
      <c r="X195" s="229"/>
      <c r="Y195" s="229"/>
      <c r="Z195" s="229"/>
      <c r="AA195" s="229"/>
      <c r="AB195" s="29"/>
      <c r="AC195" s="29"/>
      <c r="AD195" s="29"/>
      <c r="AE195" s="29"/>
      <c r="AF195" s="29"/>
      <c r="AG195" s="29"/>
      <c r="AH195" s="29"/>
      <c r="AI195" s="29"/>
    </row>
    <row r="196" spans="1:35" s="5" customFormat="1" ht="18.75">
      <c r="A196" s="235"/>
      <c r="B196" s="235"/>
      <c r="C196" s="235"/>
      <c r="D196" s="235"/>
      <c r="E196" s="235"/>
      <c r="F196" s="235"/>
      <c r="G196" s="235"/>
      <c r="H196" s="235"/>
      <c r="I196" s="241"/>
      <c r="J196" s="246"/>
      <c r="K196" s="247"/>
      <c r="L196" s="247"/>
      <c r="M196" s="248"/>
      <c r="N196" s="214"/>
      <c r="O196" s="214"/>
      <c r="P196" s="214"/>
      <c r="Q196" s="234"/>
      <c r="R196" s="232"/>
      <c r="S196" s="232"/>
      <c r="T196" s="232"/>
      <c r="U196" s="232"/>
      <c r="V196" s="234"/>
      <c r="W196" s="229"/>
      <c r="X196" s="229"/>
      <c r="Y196" s="229"/>
      <c r="Z196" s="229"/>
      <c r="AA196" s="229"/>
      <c r="AB196" s="29"/>
      <c r="AC196" s="29"/>
      <c r="AD196" s="29"/>
      <c r="AE196" s="29"/>
      <c r="AF196" s="29"/>
      <c r="AG196" s="29"/>
      <c r="AH196" s="29"/>
      <c r="AI196" s="29"/>
    </row>
    <row r="197" spans="1:35" s="5" customFormat="1" ht="21.75" customHeight="1">
      <c r="A197" s="235"/>
      <c r="B197" s="235"/>
      <c r="C197" s="235"/>
      <c r="D197" s="235"/>
      <c r="E197" s="235"/>
      <c r="F197" s="235"/>
      <c r="G197" s="235"/>
      <c r="H197" s="235"/>
      <c r="I197" s="242"/>
      <c r="J197" s="249"/>
      <c r="K197" s="250"/>
      <c r="L197" s="250"/>
      <c r="M197" s="251"/>
      <c r="N197" s="214"/>
      <c r="O197" s="214"/>
      <c r="P197" s="214"/>
      <c r="Q197" s="234"/>
      <c r="R197" s="233"/>
      <c r="S197" s="233"/>
      <c r="T197" s="233"/>
      <c r="U197" s="233"/>
      <c r="V197" s="234"/>
      <c r="W197" s="230"/>
      <c r="X197" s="230"/>
      <c r="Y197" s="230"/>
      <c r="Z197" s="230"/>
      <c r="AA197" s="230"/>
      <c r="AB197" s="29"/>
      <c r="AC197" s="29"/>
      <c r="AD197" s="29"/>
      <c r="AE197" s="29"/>
      <c r="AF197" s="29"/>
      <c r="AG197" s="29"/>
      <c r="AH197" s="29"/>
      <c r="AI197" s="29"/>
    </row>
    <row r="198" spans="1:35" s="14" customFormat="1" ht="20.25" customHeight="1">
      <c r="A198" s="144" t="s">
        <v>229</v>
      </c>
      <c r="B198" s="144"/>
      <c r="C198" s="144"/>
      <c r="D198" s="144"/>
      <c r="E198" s="144"/>
      <c r="F198" s="144"/>
      <c r="G198" s="144"/>
      <c r="H198" s="144"/>
      <c r="I198" s="66" t="s">
        <v>65</v>
      </c>
      <c r="J198" s="215">
        <f>J200+J206+J215+J217+J218+J224+J227+J228</f>
        <v>49943074</v>
      </c>
      <c r="K198" s="215"/>
      <c r="L198" s="215"/>
      <c r="M198" s="215"/>
      <c r="N198" s="216">
        <f>N200+N206+N215+N217+N218+N224+N227+N228</f>
        <v>42666635</v>
      </c>
      <c r="O198" s="192"/>
      <c r="P198" s="192"/>
      <c r="Q198" s="84">
        <f aca="true" t="shared" si="2" ref="Q198:Z198">Q200+Q206+Q215+Q217+Q218+Q224+Q227+Q228</f>
        <v>0</v>
      </c>
      <c r="R198" s="84">
        <f t="shared" si="2"/>
        <v>0</v>
      </c>
      <c r="S198" s="84">
        <f t="shared" si="2"/>
        <v>452040</v>
      </c>
      <c r="T198" s="84">
        <f t="shared" si="2"/>
        <v>39890</v>
      </c>
      <c r="U198" s="84">
        <f t="shared" si="2"/>
        <v>0</v>
      </c>
      <c r="V198" s="84">
        <f t="shared" si="2"/>
        <v>0</v>
      </c>
      <c r="W198" s="83">
        <f t="shared" si="2"/>
        <v>6591051</v>
      </c>
      <c r="X198" s="83">
        <f t="shared" si="2"/>
        <v>131228</v>
      </c>
      <c r="Y198" s="83">
        <f t="shared" si="2"/>
        <v>62230</v>
      </c>
      <c r="Z198" s="83">
        <f t="shared" si="2"/>
        <v>0</v>
      </c>
      <c r="AA198" s="83">
        <f>AA200+AA206+AA215+AA217+AA218+AA224+AA227+AA228</f>
        <v>0</v>
      </c>
      <c r="AB198" s="74"/>
      <c r="AC198" s="74"/>
      <c r="AD198" s="74"/>
      <c r="AE198" s="74"/>
      <c r="AF198" s="74"/>
      <c r="AG198" s="74"/>
      <c r="AH198" s="74"/>
      <c r="AI198" s="74"/>
    </row>
    <row r="199" spans="1:35" s="5" customFormat="1" ht="20.25">
      <c r="A199" s="219" t="s">
        <v>23</v>
      </c>
      <c r="B199" s="219"/>
      <c r="C199" s="219"/>
      <c r="D199" s="219"/>
      <c r="E199" s="219"/>
      <c r="F199" s="219"/>
      <c r="G199" s="219"/>
      <c r="H199" s="219"/>
      <c r="I199" s="66"/>
      <c r="J199" s="145"/>
      <c r="K199" s="145"/>
      <c r="L199" s="145"/>
      <c r="M199" s="145"/>
      <c r="N199" s="191"/>
      <c r="O199" s="192"/>
      <c r="P199" s="192"/>
      <c r="Q199" s="86"/>
      <c r="R199" s="86"/>
      <c r="S199" s="86"/>
      <c r="T199" s="86"/>
      <c r="U199" s="86"/>
      <c r="V199" s="86"/>
      <c r="W199" s="88"/>
      <c r="X199" s="89"/>
      <c r="Y199" s="89"/>
      <c r="Z199" s="89"/>
      <c r="AA199" s="88"/>
      <c r="AB199" s="29"/>
      <c r="AC199" s="29"/>
      <c r="AD199" s="29"/>
      <c r="AE199" s="29"/>
      <c r="AF199" s="29"/>
      <c r="AG199" s="29"/>
      <c r="AH199" s="29"/>
      <c r="AI199" s="29"/>
    </row>
    <row r="200" spans="1:35" s="4" customFormat="1" ht="20.25" customHeight="1">
      <c r="A200" s="137" t="s">
        <v>230</v>
      </c>
      <c r="B200" s="138"/>
      <c r="C200" s="138"/>
      <c r="D200" s="138"/>
      <c r="E200" s="138"/>
      <c r="F200" s="138"/>
      <c r="G200" s="138"/>
      <c r="H200" s="139"/>
      <c r="I200" s="167" t="s">
        <v>45</v>
      </c>
      <c r="J200" s="220">
        <f>J203+J204+J205</f>
        <v>37915714</v>
      </c>
      <c r="K200" s="221"/>
      <c r="L200" s="221"/>
      <c r="M200" s="222"/>
      <c r="N200" s="226">
        <f>N203+N204+N205</f>
        <v>35468915</v>
      </c>
      <c r="O200" s="227"/>
      <c r="P200" s="227"/>
      <c r="Q200" s="215">
        <f aca="true" t="shared" si="3" ref="Q200:X200">Q203+Q204+Q205</f>
        <v>0</v>
      </c>
      <c r="R200" s="215">
        <f t="shared" si="3"/>
        <v>0</v>
      </c>
      <c r="S200" s="215">
        <f t="shared" si="3"/>
        <v>0</v>
      </c>
      <c r="T200" s="215">
        <f>T203+T204+T205</f>
        <v>0</v>
      </c>
      <c r="U200" s="215">
        <f>U203+U204+U205</f>
        <v>0</v>
      </c>
      <c r="V200" s="215">
        <f t="shared" si="3"/>
        <v>0</v>
      </c>
      <c r="W200" s="217">
        <f t="shared" si="3"/>
        <v>2446799</v>
      </c>
      <c r="X200" s="217">
        <f t="shared" si="3"/>
        <v>0</v>
      </c>
      <c r="Y200" s="217">
        <f>Y203+Y204+Y205</f>
        <v>0</v>
      </c>
      <c r="Z200" s="217">
        <f>Z203+Z204+Z205</f>
        <v>0</v>
      </c>
      <c r="AA200" s="217">
        <f>AA203+AA204+AA205</f>
        <v>0</v>
      </c>
      <c r="AB200" s="1"/>
      <c r="AC200" s="1"/>
      <c r="AD200" s="1"/>
      <c r="AE200" s="1"/>
      <c r="AF200" s="1"/>
      <c r="AG200" s="1"/>
      <c r="AH200" s="1"/>
      <c r="AI200" s="1"/>
    </row>
    <row r="201" spans="1:35" s="4" customFormat="1" ht="20.25" customHeight="1">
      <c r="A201" s="164"/>
      <c r="B201" s="165"/>
      <c r="C201" s="165"/>
      <c r="D201" s="165"/>
      <c r="E201" s="165"/>
      <c r="F201" s="165"/>
      <c r="G201" s="165"/>
      <c r="H201" s="166"/>
      <c r="I201" s="169"/>
      <c r="J201" s="223"/>
      <c r="K201" s="224"/>
      <c r="L201" s="224"/>
      <c r="M201" s="225"/>
      <c r="N201" s="227"/>
      <c r="O201" s="227"/>
      <c r="P201" s="227"/>
      <c r="Q201" s="215"/>
      <c r="R201" s="215"/>
      <c r="S201" s="215"/>
      <c r="T201" s="215"/>
      <c r="U201" s="215"/>
      <c r="V201" s="215"/>
      <c r="W201" s="218"/>
      <c r="X201" s="218"/>
      <c r="Y201" s="218"/>
      <c r="Z201" s="218"/>
      <c r="AA201" s="218"/>
      <c r="AB201" s="1"/>
      <c r="AC201" s="1"/>
      <c r="AD201" s="1"/>
      <c r="AE201" s="1"/>
      <c r="AF201" s="1"/>
      <c r="AG201" s="1"/>
      <c r="AH201" s="1"/>
      <c r="AI201" s="1"/>
    </row>
    <row r="202" spans="1:35" s="4" customFormat="1" ht="20.25">
      <c r="A202" s="193" t="s">
        <v>25</v>
      </c>
      <c r="B202" s="194"/>
      <c r="C202" s="194"/>
      <c r="D202" s="194"/>
      <c r="E202" s="194"/>
      <c r="F202" s="194"/>
      <c r="G202" s="194"/>
      <c r="H202" s="195"/>
      <c r="I202" s="66"/>
      <c r="J202" s="145"/>
      <c r="K202" s="145"/>
      <c r="L202" s="145"/>
      <c r="M202" s="145"/>
      <c r="N202" s="191"/>
      <c r="O202" s="214"/>
      <c r="P202" s="214"/>
      <c r="Q202" s="87"/>
      <c r="R202" s="87"/>
      <c r="S202" s="87"/>
      <c r="T202" s="87"/>
      <c r="U202" s="87"/>
      <c r="V202" s="87"/>
      <c r="W202" s="88"/>
      <c r="X202" s="89"/>
      <c r="Y202" s="89"/>
      <c r="Z202" s="89"/>
      <c r="AA202" s="88"/>
      <c r="AB202" s="1"/>
      <c r="AC202" s="1"/>
      <c r="AD202" s="1"/>
      <c r="AE202" s="1"/>
      <c r="AF202" s="1"/>
      <c r="AG202" s="1"/>
      <c r="AH202" s="1"/>
      <c r="AI202" s="1"/>
    </row>
    <row r="203" spans="1:35" s="4" customFormat="1" ht="20.25">
      <c r="A203" s="185" t="s">
        <v>75</v>
      </c>
      <c r="B203" s="186"/>
      <c r="C203" s="186"/>
      <c r="D203" s="186"/>
      <c r="E203" s="186"/>
      <c r="F203" s="186"/>
      <c r="G203" s="186"/>
      <c r="H203" s="187"/>
      <c r="I203" s="67" t="s">
        <v>46</v>
      </c>
      <c r="J203" s="140">
        <f>N203+Q203+R203+S203+V203+W203+X203+AA203+T203+Y203+U203+Z203</f>
        <v>29115153</v>
      </c>
      <c r="K203" s="140"/>
      <c r="L203" s="140"/>
      <c r="M203" s="140"/>
      <c r="N203" s="212">
        <f>19790718+7445200</f>
        <v>27235918</v>
      </c>
      <c r="O203" s="211"/>
      <c r="P203" s="211"/>
      <c r="Q203" s="87"/>
      <c r="R203" s="97"/>
      <c r="S203" s="87"/>
      <c r="T203" s="87"/>
      <c r="U203" s="87"/>
      <c r="V203" s="87"/>
      <c r="W203" s="93">
        <v>1879235</v>
      </c>
      <c r="X203" s="93"/>
      <c r="Y203" s="93"/>
      <c r="Z203" s="93"/>
      <c r="AA203" s="94"/>
      <c r="AB203" s="1"/>
      <c r="AC203" s="1"/>
      <c r="AD203" s="1"/>
      <c r="AE203" s="1"/>
      <c r="AF203" s="1"/>
      <c r="AG203" s="1"/>
      <c r="AH203" s="1"/>
      <c r="AI203" s="1"/>
    </row>
    <row r="204" spans="1:35" s="4" customFormat="1" ht="20.25">
      <c r="A204" s="185" t="s">
        <v>74</v>
      </c>
      <c r="B204" s="186"/>
      <c r="C204" s="186"/>
      <c r="D204" s="186"/>
      <c r="E204" s="186"/>
      <c r="F204" s="186"/>
      <c r="G204" s="186"/>
      <c r="H204" s="187"/>
      <c r="I204" s="67" t="s">
        <v>47</v>
      </c>
      <c r="J204" s="140">
        <f>N204+Q204+R204+S204+V204+W204+X204+AA204+T204+Y204+U204+Z204</f>
        <v>7800</v>
      </c>
      <c r="K204" s="140"/>
      <c r="L204" s="140"/>
      <c r="M204" s="140"/>
      <c r="N204" s="212">
        <f>6000+1800</f>
        <v>7800</v>
      </c>
      <c r="O204" s="211"/>
      <c r="P204" s="211"/>
      <c r="Q204" s="87"/>
      <c r="R204" s="87"/>
      <c r="S204" s="87"/>
      <c r="T204" s="87"/>
      <c r="U204" s="87"/>
      <c r="V204" s="87"/>
      <c r="W204" s="94"/>
      <c r="X204" s="93"/>
      <c r="Y204" s="93"/>
      <c r="Z204" s="93"/>
      <c r="AA204" s="94"/>
      <c r="AB204" s="1"/>
      <c r="AC204" s="1"/>
      <c r="AD204" s="1"/>
      <c r="AE204" s="1"/>
      <c r="AF204" s="1"/>
      <c r="AG204" s="1"/>
      <c r="AH204" s="1"/>
      <c r="AI204" s="1"/>
    </row>
    <row r="205" spans="1:35" s="4" customFormat="1" ht="20.25">
      <c r="A205" s="185" t="s">
        <v>82</v>
      </c>
      <c r="B205" s="186"/>
      <c r="C205" s="186"/>
      <c r="D205" s="186"/>
      <c r="E205" s="186"/>
      <c r="F205" s="186"/>
      <c r="G205" s="186"/>
      <c r="H205" s="187"/>
      <c r="I205" s="67" t="s">
        <v>48</v>
      </c>
      <c r="J205" s="140">
        <f>N205+Q205+R205+S205+V205+W205+X205+AA205+T205+Y205+U205+Z205</f>
        <v>8792761</v>
      </c>
      <c r="K205" s="140"/>
      <c r="L205" s="140"/>
      <c r="M205" s="140"/>
      <c r="N205" s="212">
        <f>5976797+2248400</f>
        <v>8225197</v>
      </c>
      <c r="O205" s="211"/>
      <c r="P205" s="211"/>
      <c r="Q205" s="87"/>
      <c r="R205" s="97"/>
      <c r="S205" s="87"/>
      <c r="T205" s="87"/>
      <c r="U205" s="87"/>
      <c r="V205" s="87"/>
      <c r="W205" s="93">
        <v>567564</v>
      </c>
      <c r="X205" s="93"/>
      <c r="Y205" s="93"/>
      <c r="Z205" s="93"/>
      <c r="AA205" s="94"/>
      <c r="AB205" s="1"/>
      <c r="AC205" s="1"/>
      <c r="AD205" s="1"/>
      <c r="AE205" s="1"/>
      <c r="AF205" s="1"/>
      <c r="AG205" s="1"/>
      <c r="AH205" s="1"/>
      <c r="AI205" s="1"/>
    </row>
    <row r="206" spans="1:35" s="4" customFormat="1" ht="20.25" customHeight="1">
      <c r="A206" s="153" t="s">
        <v>231</v>
      </c>
      <c r="B206" s="153"/>
      <c r="C206" s="153"/>
      <c r="D206" s="153"/>
      <c r="E206" s="153"/>
      <c r="F206" s="153"/>
      <c r="G206" s="153"/>
      <c r="H206" s="153"/>
      <c r="I206" s="66" t="s">
        <v>49</v>
      </c>
      <c r="J206" s="215">
        <f>N206+Q206+R206+S206+V206+W206+X206+AA206+Y206+T206+U206+Z206</f>
        <v>5966088</v>
      </c>
      <c r="K206" s="215"/>
      <c r="L206" s="215"/>
      <c r="M206" s="215"/>
      <c r="N206" s="216">
        <f>N208+N209+N210+N211+N212+N214</f>
        <v>3762260</v>
      </c>
      <c r="O206" s="214"/>
      <c r="P206" s="214"/>
      <c r="Q206" s="83">
        <f aca="true" t="shared" si="4" ref="Q206:W206">Q208+Q209+Q210+Q211+Q212+Q214</f>
        <v>0</v>
      </c>
      <c r="R206" s="83">
        <f t="shared" si="4"/>
        <v>0</v>
      </c>
      <c r="S206" s="83">
        <f t="shared" si="4"/>
        <v>0</v>
      </c>
      <c r="T206" s="83">
        <f t="shared" si="4"/>
        <v>0</v>
      </c>
      <c r="U206" s="83">
        <f t="shared" si="4"/>
        <v>0</v>
      </c>
      <c r="V206" s="83">
        <f t="shared" si="4"/>
        <v>0</v>
      </c>
      <c r="W206" s="83">
        <f t="shared" si="4"/>
        <v>2072600</v>
      </c>
      <c r="X206" s="83">
        <f>X208+X209+X210+X211+X214</f>
        <v>131228</v>
      </c>
      <c r="Y206" s="83">
        <f>Y208+Y209+Y210+Y211+Y214</f>
        <v>0</v>
      </c>
      <c r="Z206" s="83">
        <f>Z208+Z209+Z210+Z211+Z214</f>
        <v>0</v>
      </c>
      <c r="AA206" s="83">
        <f>AA208+AA209+AA210+AA211+AA212+AA214</f>
        <v>0</v>
      </c>
      <c r="AB206" s="1"/>
      <c r="AC206" s="1"/>
      <c r="AD206" s="1"/>
      <c r="AE206" s="1"/>
      <c r="AF206" s="1"/>
      <c r="AG206" s="1"/>
      <c r="AH206" s="1"/>
      <c r="AI206" s="1"/>
    </row>
    <row r="207" spans="1:35" s="4" customFormat="1" ht="20.25">
      <c r="A207" s="193" t="s">
        <v>25</v>
      </c>
      <c r="B207" s="194"/>
      <c r="C207" s="194"/>
      <c r="D207" s="194"/>
      <c r="E207" s="194"/>
      <c r="F207" s="194"/>
      <c r="G207" s="194"/>
      <c r="H207" s="195"/>
      <c r="I207" s="66"/>
      <c r="J207" s="145"/>
      <c r="K207" s="145"/>
      <c r="L207" s="145"/>
      <c r="M207" s="145"/>
      <c r="N207" s="191"/>
      <c r="O207" s="214"/>
      <c r="P207" s="214"/>
      <c r="Q207" s="87"/>
      <c r="R207" s="87"/>
      <c r="S207" s="87"/>
      <c r="T207" s="87"/>
      <c r="U207" s="87"/>
      <c r="V207" s="87"/>
      <c r="W207" s="95"/>
      <c r="X207" s="85"/>
      <c r="Y207" s="85"/>
      <c r="Z207" s="85"/>
      <c r="AA207" s="95"/>
      <c r="AB207" s="1"/>
      <c r="AC207" s="1"/>
      <c r="AD207" s="1"/>
      <c r="AE207" s="1"/>
      <c r="AF207" s="1"/>
      <c r="AG207" s="1"/>
      <c r="AH207" s="1"/>
      <c r="AI207" s="1"/>
    </row>
    <row r="208" spans="1:35" s="4" customFormat="1" ht="20.25">
      <c r="A208" s="185" t="s">
        <v>30</v>
      </c>
      <c r="B208" s="186"/>
      <c r="C208" s="186"/>
      <c r="D208" s="186"/>
      <c r="E208" s="186"/>
      <c r="F208" s="186"/>
      <c r="G208" s="186"/>
      <c r="H208" s="187"/>
      <c r="I208" s="67" t="s">
        <v>50</v>
      </c>
      <c r="J208" s="140">
        <f>N208+Q208+R208+S208+V208+W208+X208+AA208+Y208+T208+U208+Z208</f>
        <v>103390</v>
      </c>
      <c r="K208" s="140"/>
      <c r="L208" s="140"/>
      <c r="M208" s="140"/>
      <c r="N208" s="212">
        <f>36000+67390</f>
        <v>103390</v>
      </c>
      <c r="O208" s="211"/>
      <c r="P208" s="211"/>
      <c r="Q208" s="118"/>
      <c r="R208" s="118"/>
      <c r="S208" s="118"/>
      <c r="T208" s="118"/>
      <c r="U208" s="118"/>
      <c r="V208" s="118"/>
      <c r="W208" s="94"/>
      <c r="X208" s="93"/>
      <c r="Y208" s="93"/>
      <c r="Z208" s="93"/>
      <c r="AA208" s="94"/>
      <c r="AB208" s="1"/>
      <c r="AC208" s="1"/>
      <c r="AD208" s="1"/>
      <c r="AE208" s="1"/>
      <c r="AF208" s="1"/>
      <c r="AG208" s="1"/>
      <c r="AH208" s="1"/>
      <c r="AI208" s="1"/>
    </row>
    <row r="209" spans="1:35" s="4" customFormat="1" ht="20.25">
      <c r="A209" s="185" t="s">
        <v>31</v>
      </c>
      <c r="B209" s="186"/>
      <c r="C209" s="186"/>
      <c r="D209" s="186"/>
      <c r="E209" s="186"/>
      <c r="F209" s="186"/>
      <c r="G209" s="186"/>
      <c r="H209" s="187"/>
      <c r="I209" s="67" t="s">
        <v>51</v>
      </c>
      <c r="J209" s="140">
        <f aca="true" t="shared" si="5" ref="J209:J214">N209+Q209+R209+S209+V209+W209+X209+AA209+Y209+T209+U209+Z209</f>
        <v>0</v>
      </c>
      <c r="K209" s="140"/>
      <c r="L209" s="140"/>
      <c r="M209" s="140"/>
      <c r="N209" s="212"/>
      <c r="O209" s="211"/>
      <c r="P209" s="211"/>
      <c r="Q209" s="118"/>
      <c r="R209" s="118"/>
      <c r="S209" s="118"/>
      <c r="T209" s="118"/>
      <c r="U209" s="118"/>
      <c r="V209" s="118"/>
      <c r="W209" s="94"/>
      <c r="X209" s="93"/>
      <c r="Y209" s="93"/>
      <c r="Z209" s="93"/>
      <c r="AA209" s="94"/>
      <c r="AB209" s="1"/>
      <c r="AC209" s="1"/>
      <c r="AD209" s="1"/>
      <c r="AE209" s="1"/>
      <c r="AF209" s="1"/>
      <c r="AG209" s="1"/>
      <c r="AH209" s="1"/>
      <c r="AI209" s="1"/>
    </row>
    <row r="210" spans="1:35" s="4" customFormat="1" ht="20.25">
      <c r="A210" s="185" t="s">
        <v>32</v>
      </c>
      <c r="B210" s="186"/>
      <c r="C210" s="186"/>
      <c r="D210" s="186"/>
      <c r="E210" s="186"/>
      <c r="F210" s="186"/>
      <c r="G210" s="186"/>
      <c r="H210" s="187"/>
      <c r="I210" s="67" t="s">
        <v>52</v>
      </c>
      <c r="J210" s="140">
        <f t="shared" si="5"/>
        <v>2760930</v>
      </c>
      <c r="K210" s="140"/>
      <c r="L210" s="140"/>
      <c r="M210" s="140"/>
      <c r="N210" s="212">
        <v>2629702</v>
      </c>
      <c r="O210" s="211"/>
      <c r="P210" s="211"/>
      <c r="Q210" s="118"/>
      <c r="R210" s="118"/>
      <c r="S210" s="118"/>
      <c r="T210" s="118"/>
      <c r="U210" s="93"/>
      <c r="V210" s="118"/>
      <c r="W210" s="94"/>
      <c r="X210" s="93">
        <v>131228</v>
      </c>
      <c r="Y210" s="93"/>
      <c r="Z210" s="93"/>
      <c r="AA210" s="94"/>
      <c r="AB210" s="1"/>
      <c r="AC210" s="1"/>
      <c r="AD210" s="1"/>
      <c r="AE210" s="1"/>
      <c r="AF210" s="1"/>
      <c r="AG210" s="1"/>
      <c r="AH210" s="1"/>
      <c r="AI210" s="1"/>
    </row>
    <row r="211" spans="1:35" s="4" customFormat="1" ht="20.25">
      <c r="A211" s="185" t="s">
        <v>206</v>
      </c>
      <c r="B211" s="186"/>
      <c r="C211" s="186"/>
      <c r="D211" s="186"/>
      <c r="E211" s="186"/>
      <c r="F211" s="186"/>
      <c r="G211" s="186"/>
      <c r="H211" s="187"/>
      <c r="I211" s="67" t="s">
        <v>53</v>
      </c>
      <c r="J211" s="140">
        <f t="shared" si="5"/>
        <v>0</v>
      </c>
      <c r="K211" s="140"/>
      <c r="L211" s="140"/>
      <c r="M211" s="140"/>
      <c r="N211" s="212"/>
      <c r="O211" s="211"/>
      <c r="P211" s="211"/>
      <c r="Q211" s="118"/>
      <c r="R211" s="118"/>
      <c r="S211" s="118"/>
      <c r="T211" s="118"/>
      <c r="U211" s="118"/>
      <c r="V211" s="118"/>
      <c r="W211" s="94"/>
      <c r="X211" s="93"/>
      <c r="Y211" s="93"/>
      <c r="Z211" s="93"/>
      <c r="AA211" s="94"/>
      <c r="AB211" s="1"/>
      <c r="AC211" s="1"/>
      <c r="AD211" s="1"/>
      <c r="AE211" s="1"/>
      <c r="AF211" s="1"/>
      <c r="AG211" s="1"/>
      <c r="AH211" s="1"/>
      <c r="AI211" s="1"/>
    </row>
    <row r="212" spans="1:35" s="4" customFormat="1" ht="20.25">
      <c r="A212" s="185" t="s">
        <v>79</v>
      </c>
      <c r="B212" s="186"/>
      <c r="C212" s="186"/>
      <c r="D212" s="186"/>
      <c r="E212" s="186"/>
      <c r="F212" s="186"/>
      <c r="G212" s="186"/>
      <c r="H212" s="187"/>
      <c r="I212" s="67" t="s">
        <v>54</v>
      </c>
      <c r="J212" s="140">
        <f t="shared" si="5"/>
        <v>1599608</v>
      </c>
      <c r="K212" s="140"/>
      <c r="L212" s="140"/>
      <c r="M212" s="140"/>
      <c r="N212" s="212">
        <v>563808</v>
      </c>
      <c r="O212" s="213"/>
      <c r="P212" s="213"/>
      <c r="Q212" s="117"/>
      <c r="R212" s="119"/>
      <c r="S212" s="119"/>
      <c r="T212" s="119"/>
      <c r="U212" s="117"/>
      <c r="V212" s="118"/>
      <c r="W212" s="93">
        <v>1035800</v>
      </c>
      <c r="X212" s="93"/>
      <c r="Y212" s="93"/>
      <c r="Z212" s="93"/>
      <c r="AA212" s="94"/>
      <c r="AB212" s="1"/>
      <c r="AC212" s="1"/>
      <c r="AD212" s="1"/>
      <c r="AE212" s="1"/>
      <c r="AF212" s="1"/>
      <c r="AG212" s="1"/>
      <c r="AH212" s="1"/>
      <c r="AI212" s="1"/>
    </row>
    <row r="213" spans="1:35" s="4" customFormat="1" ht="20.25">
      <c r="A213" s="188" t="s">
        <v>76</v>
      </c>
      <c r="B213" s="189"/>
      <c r="C213" s="189"/>
      <c r="D213" s="189"/>
      <c r="E213" s="189"/>
      <c r="F213" s="189"/>
      <c r="G213" s="189"/>
      <c r="H213" s="190"/>
      <c r="I213" s="67" t="s">
        <v>55</v>
      </c>
      <c r="J213" s="140">
        <f t="shared" si="5"/>
        <v>0</v>
      </c>
      <c r="K213" s="140"/>
      <c r="L213" s="140"/>
      <c r="M213" s="140"/>
      <c r="N213" s="212"/>
      <c r="O213" s="213"/>
      <c r="P213" s="213"/>
      <c r="Q213" s="117"/>
      <c r="R213" s="119"/>
      <c r="S213" s="119"/>
      <c r="T213" s="119"/>
      <c r="U213" s="119"/>
      <c r="V213" s="118"/>
      <c r="W213" s="93"/>
      <c r="X213" s="93"/>
      <c r="Y213" s="93"/>
      <c r="Z213" s="93"/>
      <c r="AA213" s="94"/>
      <c r="AB213" s="1"/>
      <c r="AC213" s="1"/>
      <c r="AD213" s="1"/>
      <c r="AE213" s="1"/>
      <c r="AF213" s="1"/>
      <c r="AG213" s="1"/>
      <c r="AH213" s="1"/>
      <c r="AI213" s="1"/>
    </row>
    <row r="214" spans="1:35" s="4" customFormat="1" ht="20.25">
      <c r="A214" s="185" t="s">
        <v>80</v>
      </c>
      <c r="B214" s="186"/>
      <c r="C214" s="186"/>
      <c r="D214" s="186"/>
      <c r="E214" s="186"/>
      <c r="F214" s="186"/>
      <c r="G214" s="186"/>
      <c r="H214" s="187"/>
      <c r="I214" s="67" t="s">
        <v>56</v>
      </c>
      <c r="J214" s="140">
        <f t="shared" si="5"/>
        <v>1502160</v>
      </c>
      <c r="K214" s="140"/>
      <c r="L214" s="140"/>
      <c r="M214" s="140"/>
      <c r="N214" s="212">
        <f>65429+399931</f>
        <v>465360</v>
      </c>
      <c r="O214" s="213"/>
      <c r="P214" s="213"/>
      <c r="Q214" s="119"/>
      <c r="R214" s="119"/>
      <c r="S214" s="119"/>
      <c r="T214" s="119"/>
      <c r="U214" s="117"/>
      <c r="V214" s="118"/>
      <c r="W214" s="93">
        <v>1036800</v>
      </c>
      <c r="X214" s="93"/>
      <c r="Y214" s="93"/>
      <c r="Z214" s="93"/>
      <c r="AA214" s="94"/>
      <c r="AB214" s="1"/>
      <c r="AC214" s="1"/>
      <c r="AD214" s="1"/>
      <c r="AE214" s="1"/>
      <c r="AF214" s="1"/>
      <c r="AG214" s="1"/>
      <c r="AH214" s="1"/>
      <c r="AI214" s="1"/>
    </row>
    <row r="215" spans="1:35" s="4" customFormat="1" ht="20.25" customHeight="1">
      <c r="A215" s="137" t="s">
        <v>78</v>
      </c>
      <c r="B215" s="138"/>
      <c r="C215" s="138"/>
      <c r="D215" s="138"/>
      <c r="E215" s="138"/>
      <c r="F215" s="138"/>
      <c r="G215" s="138"/>
      <c r="H215" s="139"/>
      <c r="I215" s="167" t="s">
        <v>57</v>
      </c>
      <c r="J215" s="204">
        <v>0</v>
      </c>
      <c r="K215" s="205"/>
      <c r="L215" s="205"/>
      <c r="M215" s="206"/>
      <c r="N215" s="210"/>
      <c r="O215" s="211"/>
      <c r="P215" s="211"/>
      <c r="Q215" s="201"/>
      <c r="R215" s="199"/>
      <c r="S215" s="199"/>
      <c r="T215" s="199"/>
      <c r="U215" s="199"/>
      <c r="V215" s="201"/>
      <c r="W215" s="145"/>
      <c r="X215" s="202"/>
      <c r="Y215" s="196"/>
      <c r="Z215" s="196"/>
      <c r="AA215" s="198"/>
      <c r="AB215" s="1"/>
      <c r="AC215" s="1"/>
      <c r="AD215" s="1"/>
      <c r="AE215" s="1"/>
      <c r="AF215" s="1"/>
      <c r="AG215" s="1"/>
      <c r="AH215" s="1"/>
      <c r="AI215" s="1"/>
    </row>
    <row r="216" spans="1:35" s="4" customFormat="1" ht="20.25" customHeight="1">
      <c r="A216" s="164"/>
      <c r="B216" s="165"/>
      <c r="C216" s="165"/>
      <c r="D216" s="165"/>
      <c r="E216" s="165"/>
      <c r="F216" s="165"/>
      <c r="G216" s="165"/>
      <c r="H216" s="166"/>
      <c r="I216" s="169"/>
      <c r="J216" s="207"/>
      <c r="K216" s="208"/>
      <c r="L216" s="208"/>
      <c r="M216" s="209"/>
      <c r="N216" s="211"/>
      <c r="O216" s="211"/>
      <c r="P216" s="211"/>
      <c r="Q216" s="201"/>
      <c r="R216" s="200"/>
      <c r="S216" s="200"/>
      <c r="T216" s="200"/>
      <c r="U216" s="200"/>
      <c r="V216" s="201"/>
      <c r="W216" s="145"/>
      <c r="X216" s="203"/>
      <c r="Y216" s="197"/>
      <c r="Z216" s="197"/>
      <c r="AA216" s="198"/>
      <c r="AB216" s="1"/>
      <c r="AC216" s="1"/>
      <c r="AD216" s="1"/>
      <c r="AE216" s="1"/>
      <c r="AF216" s="1"/>
      <c r="AG216" s="1"/>
      <c r="AH216" s="1"/>
      <c r="AI216" s="1"/>
    </row>
    <row r="217" spans="1:35" s="4" customFormat="1" ht="20.25">
      <c r="A217" s="153" t="s">
        <v>33</v>
      </c>
      <c r="B217" s="153"/>
      <c r="C217" s="153"/>
      <c r="D217" s="153"/>
      <c r="E217" s="153"/>
      <c r="F217" s="153"/>
      <c r="G217" s="153"/>
      <c r="H217" s="153"/>
      <c r="I217" s="66" t="s">
        <v>58</v>
      </c>
      <c r="J217" s="145">
        <v>0</v>
      </c>
      <c r="K217" s="145"/>
      <c r="L217" s="145"/>
      <c r="M217" s="145"/>
      <c r="N217" s="191"/>
      <c r="O217" s="192"/>
      <c r="P217" s="192"/>
      <c r="Q217" s="86"/>
      <c r="R217" s="86"/>
      <c r="S217" s="86"/>
      <c r="T217" s="86"/>
      <c r="U217" s="86"/>
      <c r="V217" s="87"/>
      <c r="W217" s="88"/>
      <c r="X217" s="89"/>
      <c r="Y217" s="89"/>
      <c r="Z217" s="89"/>
      <c r="AA217" s="88"/>
      <c r="AB217" s="1"/>
      <c r="AC217" s="1"/>
      <c r="AD217" s="1"/>
      <c r="AE217" s="1"/>
      <c r="AF217" s="1"/>
      <c r="AG217" s="1"/>
      <c r="AH217" s="1"/>
      <c r="AI217" s="1"/>
    </row>
    <row r="218" spans="1:35" s="4" customFormat="1" ht="20.25" customHeight="1">
      <c r="A218" s="153" t="s">
        <v>232</v>
      </c>
      <c r="B218" s="153"/>
      <c r="C218" s="153"/>
      <c r="D218" s="153"/>
      <c r="E218" s="153"/>
      <c r="F218" s="153"/>
      <c r="G218" s="153"/>
      <c r="H218" s="153"/>
      <c r="I218" s="66" t="s">
        <v>59</v>
      </c>
      <c r="J218" s="145">
        <f>J220+J221+J222</f>
        <v>3009582.6</v>
      </c>
      <c r="K218" s="145"/>
      <c r="L218" s="145"/>
      <c r="M218" s="145"/>
      <c r="N218" s="191">
        <f>N220+N222</f>
        <v>385560</v>
      </c>
      <c r="O218" s="192"/>
      <c r="P218" s="192"/>
      <c r="Q218" s="82">
        <f aca="true" t="shared" si="6" ref="Q218:Z218">Q220+Q222</f>
        <v>0</v>
      </c>
      <c r="R218" s="82">
        <f t="shared" si="6"/>
        <v>0</v>
      </c>
      <c r="S218" s="82">
        <f t="shared" si="6"/>
        <v>452040</v>
      </c>
      <c r="T218" s="82">
        <f t="shared" si="6"/>
        <v>39890</v>
      </c>
      <c r="U218" s="82">
        <f t="shared" si="6"/>
        <v>0</v>
      </c>
      <c r="V218" s="82">
        <f t="shared" si="6"/>
        <v>0</v>
      </c>
      <c r="W218" s="89">
        <f t="shared" si="6"/>
        <v>2069862.6</v>
      </c>
      <c r="X218" s="89">
        <f t="shared" si="6"/>
        <v>0</v>
      </c>
      <c r="Y218" s="89">
        <f t="shared" si="6"/>
        <v>62230</v>
      </c>
      <c r="Z218" s="89">
        <f t="shared" si="6"/>
        <v>0</v>
      </c>
      <c r="AA218" s="88">
        <f>AA220+AA222</f>
        <v>0</v>
      </c>
      <c r="AB218" s="1"/>
      <c r="AC218" s="1"/>
      <c r="AD218" s="1"/>
      <c r="AE218" s="1"/>
      <c r="AF218" s="1"/>
      <c r="AG218" s="1"/>
      <c r="AH218" s="1"/>
      <c r="AI218" s="1"/>
    </row>
    <row r="219" spans="1:35" s="4" customFormat="1" ht="20.25">
      <c r="A219" s="193" t="s">
        <v>25</v>
      </c>
      <c r="B219" s="194"/>
      <c r="C219" s="194"/>
      <c r="D219" s="194"/>
      <c r="E219" s="194"/>
      <c r="F219" s="194"/>
      <c r="G219" s="194"/>
      <c r="H219" s="195"/>
      <c r="I219" s="66"/>
      <c r="J219" s="145"/>
      <c r="K219" s="145"/>
      <c r="L219" s="145"/>
      <c r="M219" s="145"/>
      <c r="N219" s="146"/>
      <c r="O219" s="147"/>
      <c r="P219" s="148"/>
      <c r="Q219" s="86"/>
      <c r="R219" s="86"/>
      <c r="S219" s="86"/>
      <c r="T219" s="86"/>
      <c r="U219" s="86"/>
      <c r="V219" s="87"/>
      <c r="W219" s="88"/>
      <c r="X219" s="89"/>
      <c r="Y219" s="89"/>
      <c r="Z219" s="89"/>
      <c r="AA219" s="88"/>
      <c r="AB219" s="1"/>
      <c r="AC219" s="1"/>
      <c r="AD219" s="1"/>
      <c r="AE219" s="1"/>
      <c r="AF219" s="1"/>
      <c r="AG219" s="1"/>
      <c r="AH219" s="1"/>
      <c r="AI219" s="1"/>
    </row>
    <row r="220" spans="1:35" s="4" customFormat="1" ht="20.25" customHeight="1">
      <c r="A220" s="185" t="s">
        <v>34</v>
      </c>
      <c r="B220" s="186"/>
      <c r="C220" s="186"/>
      <c r="D220" s="186"/>
      <c r="E220" s="186"/>
      <c r="F220" s="186"/>
      <c r="G220" s="186"/>
      <c r="H220" s="187"/>
      <c r="I220" s="67" t="s">
        <v>60</v>
      </c>
      <c r="J220" s="140">
        <f>N220+Q220+V220+W220+X220+AA220+R220+Y220+S220+T220+U220+Z220</f>
        <v>1303421.6</v>
      </c>
      <c r="K220" s="140"/>
      <c r="L220" s="140"/>
      <c r="M220" s="140"/>
      <c r="N220" s="154"/>
      <c r="O220" s="155"/>
      <c r="P220" s="156"/>
      <c r="Q220" s="119"/>
      <c r="R220" s="119"/>
      <c r="S220" s="119"/>
      <c r="T220" s="119"/>
      <c r="U220" s="119"/>
      <c r="V220" s="118"/>
      <c r="W220" s="129">
        <f>1242981-1789.4</f>
        <v>1241191.6</v>
      </c>
      <c r="X220" s="93"/>
      <c r="Y220" s="93">
        <v>62230</v>
      </c>
      <c r="Z220" s="93"/>
      <c r="AA220" s="94"/>
      <c r="AB220" s="1"/>
      <c r="AC220" s="1"/>
      <c r="AD220" s="1"/>
      <c r="AE220" s="1"/>
      <c r="AF220" s="1"/>
      <c r="AG220" s="1"/>
      <c r="AH220" s="1"/>
      <c r="AI220" s="1"/>
    </row>
    <row r="221" spans="1:35" s="4" customFormat="1" ht="20.25" customHeight="1">
      <c r="A221" s="185" t="s">
        <v>35</v>
      </c>
      <c r="B221" s="186"/>
      <c r="C221" s="186"/>
      <c r="D221" s="186"/>
      <c r="E221" s="186"/>
      <c r="F221" s="186"/>
      <c r="G221" s="186"/>
      <c r="H221" s="187"/>
      <c r="I221" s="67" t="s">
        <v>61</v>
      </c>
      <c r="J221" s="140">
        <f>N221+Q221+V221+W221+X221+AA221+R221+Y221+S221+T221+U221+Z221</f>
        <v>0</v>
      </c>
      <c r="K221" s="140"/>
      <c r="L221" s="140"/>
      <c r="M221" s="140"/>
      <c r="N221" s="154"/>
      <c r="O221" s="155"/>
      <c r="P221" s="156"/>
      <c r="Q221" s="119"/>
      <c r="R221" s="119"/>
      <c r="S221" s="119"/>
      <c r="T221" s="119"/>
      <c r="U221" s="119"/>
      <c r="V221" s="118"/>
      <c r="W221" s="94"/>
      <c r="X221" s="93"/>
      <c r="Y221" s="93"/>
      <c r="Z221" s="93"/>
      <c r="AA221" s="94"/>
      <c r="AB221" s="1"/>
      <c r="AC221" s="1"/>
      <c r="AD221" s="1"/>
      <c r="AE221" s="1"/>
      <c r="AF221" s="1"/>
      <c r="AG221" s="1"/>
      <c r="AH221" s="1"/>
      <c r="AI221" s="1"/>
    </row>
    <row r="222" spans="1:35" s="4" customFormat="1" ht="20.25" customHeight="1">
      <c r="A222" s="185" t="s">
        <v>36</v>
      </c>
      <c r="B222" s="186"/>
      <c r="C222" s="186"/>
      <c r="D222" s="186"/>
      <c r="E222" s="186"/>
      <c r="F222" s="186"/>
      <c r="G222" s="186"/>
      <c r="H222" s="187"/>
      <c r="I222" s="67" t="s">
        <v>62</v>
      </c>
      <c r="J222" s="140">
        <f>N222+Q222+V222+W222+X222+AA222+R222+Y222+S222+T222+U222+Z222</f>
        <v>1706161</v>
      </c>
      <c r="K222" s="140"/>
      <c r="L222" s="140"/>
      <c r="M222" s="140"/>
      <c r="N222" s="154">
        <v>385560</v>
      </c>
      <c r="O222" s="155"/>
      <c r="P222" s="156"/>
      <c r="Q222" s="119"/>
      <c r="R222" s="119"/>
      <c r="S222" s="117">
        <v>452040</v>
      </c>
      <c r="T222" s="117">
        <v>39890</v>
      </c>
      <c r="U222" s="117"/>
      <c r="V222" s="118"/>
      <c r="W222" s="93">
        <v>828671</v>
      </c>
      <c r="X222" s="93"/>
      <c r="Y222" s="93"/>
      <c r="Z222" s="93"/>
      <c r="AA222" s="94"/>
      <c r="AB222" s="1"/>
      <c r="AC222" s="1"/>
      <c r="AD222" s="1"/>
      <c r="AE222" s="1"/>
      <c r="AF222" s="1"/>
      <c r="AG222" s="1"/>
      <c r="AH222" s="1"/>
      <c r="AI222" s="1"/>
    </row>
    <row r="223" spans="1:35" s="4" customFormat="1" ht="20.25" customHeight="1">
      <c r="A223" s="188" t="s">
        <v>77</v>
      </c>
      <c r="B223" s="189"/>
      <c r="C223" s="189"/>
      <c r="D223" s="189"/>
      <c r="E223" s="189"/>
      <c r="F223" s="189"/>
      <c r="G223" s="189"/>
      <c r="H223" s="190"/>
      <c r="I223" s="67" t="s">
        <v>63</v>
      </c>
      <c r="J223" s="140">
        <f>N223+Q223+V223+W223+X223+AA223+R223+Y223+S223+T223+U223+Z223</f>
        <v>491930</v>
      </c>
      <c r="K223" s="140"/>
      <c r="L223" s="140"/>
      <c r="M223" s="140"/>
      <c r="N223" s="154"/>
      <c r="O223" s="155"/>
      <c r="P223" s="156"/>
      <c r="Q223" s="119"/>
      <c r="R223" s="119"/>
      <c r="S223" s="117">
        <v>452040</v>
      </c>
      <c r="T223" s="117">
        <v>39890</v>
      </c>
      <c r="U223" s="117"/>
      <c r="V223" s="118"/>
      <c r="W223" s="94"/>
      <c r="X223" s="93"/>
      <c r="Y223" s="93"/>
      <c r="Z223" s="93"/>
      <c r="AA223" s="94"/>
      <c r="AB223" s="1"/>
      <c r="AC223" s="1"/>
      <c r="AD223" s="1"/>
      <c r="AE223" s="1"/>
      <c r="AF223" s="1"/>
      <c r="AG223" s="1"/>
      <c r="AH223" s="1"/>
      <c r="AI223" s="1"/>
    </row>
    <row r="224" spans="1:35" s="5" customFormat="1" ht="18.75">
      <c r="A224" s="137" t="s">
        <v>81</v>
      </c>
      <c r="B224" s="138"/>
      <c r="C224" s="138"/>
      <c r="D224" s="138"/>
      <c r="E224" s="138"/>
      <c r="F224" s="138"/>
      <c r="G224" s="138"/>
      <c r="H224" s="139"/>
      <c r="I224" s="167" t="s">
        <v>64</v>
      </c>
      <c r="J224" s="170">
        <v>0</v>
      </c>
      <c r="K224" s="171"/>
      <c r="L224" s="171"/>
      <c r="M224" s="172"/>
      <c r="N224" s="179"/>
      <c r="O224" s="180"/>
      <c r="P224" s="180"/>
      <c r="Q224" s="160"/>
      <c r="R224" s="157"/>
      <c r="S224" s="157"/>
      <c r="T224" s="157"/>
      <c r="U224" s="157"/>
      <c r="V224" s="160"/>
      <c r="W224" s="152"/>
      <c r="X224" s="149"/>
      <c r="Y224" s="149"/>
      <c r="Z224" s="149"/>
      <c r="AA224" s="152"/>
      <c r="AB224" s="29"/>
      <c r="AC224" s="29"/>
      <c r="AD224" s="29"/>
      <c r="AE224" s="29"/>
      <c r="AF224" s="29"/>
      <c r="AG224" s="29"/>
      <c r="AH224" s="29"/>
      <c r="AI224" s="29"/>
    </row>
    <row r="225" spans="1:35" s="5" customFormat="1" ht="18.75">
      <c r="A225" s="161"/>
      <c r="B225" s="162"/>
      <c r="C225" s="162"/>
      <c r="D225" s="162"/>
      <c r="E225" s="162"/>
      <c r="F225" s="162"/>
      <c r="G225" s="162"/>
      <c r="H225" s="163"/>
      <c r="I225" s="168"/>
      <c r="J225" s="173"/>
      <c r="K225" s="174"/>
      <c r="L225" s="174"/>
      <c r="M225" s="175"/>
      <c r="N225" s="181"/>
      <c r="O225" s="182"/>
      <c r="P225" s="182"/>
      <c r="Q225" s="160"/>
      <c r="R225" s="158"/>
      <c r="S225" s="158"/>
      <c r="T225" s="158"/>
      <c r="U225" s="158"/>
      <c r="V225" s="160"/>
      <c r="W225" s="152"/>
      <c r="X225" s="150"/>
      <c r="Y225" s="150"/>
      <c r="Z225" s="150"/>
      <c r="AA225" s="152"/>
      <c r="AB225" s="29"/>
      <c r="AC225" s="29"/>
      <c r="AD225" s="29"/>
      <c r="AE225" s="29"/>
      <c r="AF225" s="29"/>
      <c r="AG225" s="29"/>
      <c r="AH225" s="29"/>
      <c r="AI225" s="29"/>
    </row>
    <row r="226" spans="1:35" s="5" customFormat="1" ht="18.75">
      <c r="A226" s="164"/>
      <c r="B226" s="165"/>
      <c r="C226" s="165"/>
      <c r="D226" s="165"/>
      <c r="E226" s="165"/>
      <c r="F226" s="165"/>
      <c r="G226" s="165"/>
      <c r="H226" s="166"/>
      <c r="I226" s="169"/>
      <c r="J226" s="176"/>
      <c r="K226" s="177"/>
      <c r="L226" s="177"/>
      <c r="M226" s="178"/>
      <c r="N226" s="183"/>
      <c r="O226" s="184"/>
      <c r="P226" s="184"/>
      <c r="Q226" s="160"/>
      <c r="R226" s="159"/>
      <c r="S226" s="159"/>
      <c r="T226" s="159"/>
      <c r="U226" s="159"/>
      <c r="V226" s="160"/>
      <c r="W226" s="152"/>
      <c r="X226" s="151"/>
      <c r="Y226" s="151"/>
      <c r="Z226" s="151"/>
      <c r="AA226" s="152"/>
      <c r="AB226" s="29"/>
      <c r="AC226" s="29"/>
      <c r="AD226" s="29"/>
      <c r="AE226" s="29"/>
      <c r="AF226" s="29"/>
      <c r="AG226" s="29"/>
      <c r="AH226" s="29"/>
      <c r="AI226" s="29"/>
    </row>
    <row r="227" spans="1:35" s="4" customFormat="1" ht="20.25">
      <c r="A227" s="153" t="s">
        <v>37</v>
      </c>
      <c r="B227" s="153"/>
      <c r="C227" s="153"/>
      <c r="D227" s="153"/>
      <c r="E227" s="153"/>
      <c r="F227" s="153"/>
      <c r="G227" s="153"/>
      <c r="H227" s="153"/>
      <c r="I227" s="66" t="s">
        <v>83</v>
      </c>
      <c r="J227" s="140">
        <f>N227+Q227+V227+W227+X227+AA227+R227+Y227+S227+T227+U227+Z227</f>
        <v>3051689.4</v>
      </c>
      <c r="K227" s="140"/>
      <c r="L227" s="140"/>
      <c r="M227" s="140"/>
      <c r="N227" s="154">
        <v>3049900</v>
      </c>
      <c r="O227" s="155"/>
      <c r="P227" s="156"/>
      <c r="Q227" s="119"/>
      <c r="R227" s="119"/>
      <c r="S227" s="119"/>
      <c r="T227" s="119"/>
      <c r="U227" s="119"/>
      <c r="V227" s="118"/>
      <c r="W227" s="129">
        <v>1789.4</v>
      </c>
      <c r="X227" s="93"/>
      <c r="Y227" s="93"/>
      <c r="Z227" s="93"/>
      <c r="AA227" s="94"/>
      <c r="AB227" s="1"/>
      <c r="AC227" s="1"/>
      <c r="AD227" s="1"/>
      <c r="AE227" s="1"/>
      <c r="AF227" s="1"/>
      <c r="AG227" s="1"/>
      <c r="AH227" s="1"/>
      <c r="AI227" s="1"/>
    </row>
    <row r="228" spans="1:35" s="4" customFormat="1" ht="20.25">
      <c r="A228" s="137" t="s">
        <v>38</v>
      </c>
      <c r="B228" s="138"/>
      <c r="C228" s="138"/>
      <c r="D228" s="138"/>
      <c r="E228" s="138"/>
      <c r="F228" s="138"/>
      <c r="G228" s="138"/>
      <c r="H228" s="139"/>
      <c r="I228" s="66" t="s">
        <v>84</v>
      </c>
      <c r="J228" s="140">
        <v>0</v>
      </c>
      <c r="K228" s="140"/>
      <c r="L228" s="140"/>
      <c r="M228" s="140"/>
      <c r="N228" s="141"/>
      <c r="O228" s="142"/>
      <c r="P228" s="143"/>
      <c r="Q228" s="96"/>
      <c r="R228" s="96"/>
      <c r="S228" s="96"/>
      <c r="T228" s="96"/>
      <c r="U228" s="96"/>
      <c r="V228" s="87"/>
      <c r="W228" s="91"/>
      <c r="X228" s="92"/>
      <c r="Y228" s="92"/>
      <c r="Z228" s="92"/>
      <c r="AA228" s="91"/>
      <c r="AB228" s="1"/>
      <c r="AC228" s="1"/>
      <c r="AD228" s="1"/>
      <c r="AE228" s="1"/>
      <c r="AF228" s="1"/>
      <c r="AG228" s="1"/>
      <c r="AH228" s="1"/>
      <c r="AI228" s="1"/>
    </row>
    <row r="229" spans="1:35" s="12" customFormat="1" ht="20.25" customHeight="1">
      <c r="A229" s="144" t="s">
        <v>233</v>
      </c>
      <c r="B229" s="144"/>
      <c r="C229" s="144"/>
      <c r="D229" s="144"/>
      <c r="E229" s="144"/>
      <c r="F229" s="144"/>
      <c r="G229" s="144"/>
      <c r="H229" s="144"/>
      <c r="I229" s="66" t="s">
        <v>85</v>
      </c>
      <c r="J229" s="145">
        <f>J187+J189-J198</f>
        <v>0</v>
      </c>
      <c r="K229" s="145"/>
      <c r="L229" s="145"/>
      <c r="M229" s="145"/>
      <c r="N229" s="146">
        <f>N187+N189-N198</f>
        <v>0</v>
      </c>
      <c r="O229" s="147"/>
      <c r="P229" s="148"/>
      <c r="Q229" s="82">
        <f aca="true" t="shared" si="7" ref="Q229:AA229">Q187+Q189-Q198</f>
        <v>0</v>
      </c>
      <c r="R229" s="82">
        <f t="shared" si="7"/>
        <v>0</v>
      </c>
      <c r="S229" s="82">
        <f t="shared" si="7"/>
        <v>0</v>
      </c>
      <c r="T229" s="82">
        <f t="shared" si="7"/>
        <v>0</v>
      </c>
      <c r="U229" s="82">
        <f t="shared" si="7"/>
        <v>0</v>
      </c>
      <c r="V229" s="82">
        <f t="shared" si="7"/>
        <v>0</v>
      </c>
      <c r="W229" s="89">
        <f t="shared" si="7"/>
        <v>0</v>
      </c>
      <c r="X229" s="89">
        <f t="shared" si="7"/>
        <v>0</v>
      </c>
      <c r="Y229" s="89">
        <f t="shared" si="7"/>
        <v>0</v>
      </c>
      <c r="Z229" s="89">
        <f t="shared" si="7"/>
        <v>0</v>
      </c>
      <c r="AA229" s="89">
        <f t="shared" si="7"/>
        <v>0</v>
      </c>
      <c r="AB229" s="73"/>
      <c r="AC229" s="73"/>
      <c r="AD229" s="73"/>
      <c r="AE229" s="73"/>
      <c r="AF229" s="73"/>
      <c r="AG229" s="73"/>
      <c r="AH229" s="73"/>
      <c r="AI229" s="73"/>
    </row>
    <row r="230" spans="1:35" s="5" customFormat="1" ht="18.75">
      <c r="A230" s="133" t="s">
        <v>28</v>
      </c>
      <c r="B230" s="133"/>
      <c r="C230" s="133"/>
      <c r="D230" s="133"/>
      <c r="E230" s="133"/>
      <c r="F230" s="133"/>
      <c r="G230" s="133"/>
      <c r="H230" s="133"/>
      <c r="I230" s="76"/>
      <c r="J230" s="77"/>
      <c r="K230" s="77"/>
      <c r="L230" s="77"/>
      <c r="M230" s="25"/>
      <c r="N230" s="25"/>
      <c r="O230" s="25"/>
      <c r="P230" s="28"/>
      <c r="Q230" s="28"/>
      <c r="R230" s="28"/>
      <c r="S230" s="28"/>
      <c r="T230" s="28"/>
      <c r="U230" s="28"/>
      <c r="V230" s="28"/>
      <c r="W230" s="28"/>
      <c r="X230" s="28"/>
      <c r="Y230" s="78"/>
      <c r="Z230" s="78"/>
      <c r="AA230" s="28"/>
      <c r="AB230" s="29"/>
      <c r="AC230" s="29"/>
      <c r="AD230" s="29"/>
      <c r="AE230" s="29"/>
      <c r="AF230" s="29"/>
      <c r="AG230" s="29"/>
      <c r="AH230" s="29"/>
      <c r="AI230" s="29"/>
    </row>
    <row r="231" spans="1:35" s="5" customFormat="1" ht="20.25">
      <c r="A231" s="134" t="s">
        <v>29</v>
      </c>
      <c r="B231" s="134"/>
      <c r="C231" s="134"/>
      <c r="D231" s="134"/>
      <c r="E231" s="134"/>
      <c r="F231" s="134"/>
      <c r="G231" s="134"/>
      <c r="H231" s="134"/>
      <c r="I231" s="66" t="s">
        <v>86</v>
      </c>
      <c r="J231" s="135"/>
      <c r="K231" s="135"/>
      <c r="L231" s="135"/>
      <c r="M231" s="135"/>
      <c r="N231" s="25"/>
      <c r="O231" s="25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9"/>
      <c r="AC231" s="29"/>
      <c r="AD231" s="29"/>
      <c r="AE231" s="29"/>
      <c r="AF231" s="29"/>
      <c r="AG231" s="29"/>
      <c r="AH231" s="29"/>
      <c r="AI231" s="29"/>
    </row>
    <row r="232" spans="1:35" s="4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15" customFormat="1" ht="94.5" customHeight="1">
      <c r="A233" s="136" t="s">
        <v>199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79"/>
      <c r="AC233" s="79"/>
      <c r="AD233" s="79"/>
      <c r="AE233" s="79"/>
      <c r="AF233" s="79"/>
      <c r="AG233" s="79"/>
      <c r="AH233" s="79"/>
      <c r="AI233" s="79"/>
    </row>
    <row r="234" spans="1:35" s="15" customFormat="1" ht="51.75" customHeight="1">
      <c r="A234" s="136" t="s">
        <v>200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79"/>
      <c r="AC234" s="79"/>
      <c r="AD234" s="79"/>
      <c r="AE234" s="79"/>
      <c r="AF234" s="79"/>
      <c r="AG234" s="79"/>
      <c r="AH234" s="79"/>
      <c r="AI234" s="79"/>
    </row>
    <row r="235" spans="1:35" s="16" customFormat="1" ht="57.75" customHeight="1">
      <c r="A235" s="136" t="s">
        <v>208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80"/>
      <c r="AC235" s="80"/>
      <c r="AD235" s="80"/>
      <c r="AE235" s="80"/>
      <c r="AF235" s="80"/>
      <c r="AG235" s="80"/>
      <c r="AH235" s="80"/>
      <c r="AI235" s="80"/>
    </row>
    <row r="236" spans="1:35" s="4" customFormat="1" ht="22.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"/>
      <c r="AC236" s="1"/>
      <c r="AD236" s="1"/>
      <c r="AE236" s="1"/>
      <c r="AF236" s="1"/>
      <c r="AG236" s="1"/>
      <c r="AH236" s="1"/>
      <c r="AI236" s="1"/>
    </row>
    <row r="237" spans="1:22" s="4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V237" s="17"/>
    </row>
    <row r="238" spans="1:15" s="4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40" spans="15:22" ht="12.75">
      <c r="O240" s="21"/>
      <c r="P240" s="18"/>
      <c r="Q240" s="18"/>
      <c r="R240" s="18"/>
      <c r="S240" s="18"/>
      <c r="T240" s="18"/>
      <c r="U240" s="18"/>
      <c r="V240" s="18"/>
    </row>
    <row r="241" spans="1:27" ht="18.75">
      <c r="A241" s="19"/>
      <c r="B241" s="20"/>
      <c r="O241" s="21"/>
      <c r="P241" s="18"/>
      <c r="Q241" s="18"/>
      <c r="R241" s="18"/>
      <c r="S241" s="18"/>
      <c r="T241" s="18"/>
      <c r="U241" s="18"/>
      <c r="V241" s="18"/>
      <c r="W241" s="131"/>
      <c r="X241" s="131"/>
      <c r="Y241" s="131"/>
      <c r="Z241" s="131"/>
      <c r="AA241" s="131"/>
    </row>
    <row r="242" spans="15:23" ht="12.75">
      <c r="O242" s="132"/>
      <c r="P242" s="132"/>
      <c r="Q242" s="132"/>
      <c r="R242" s="132"/>
      <c r="S242" s="132"/>
      <c r="T242" s="132"/>
      <c r="U242" s="132"/>
      <c r="V242" s="132"/>
      <c r="W242" s="18"/>
    </row>
  </sheetData>
  <sheetProtection/>
  <mergeCells count="534">
    <mergeCell ref="A236:AA236"/>
    <mergeCell ref="W241:AA241"/>
    <mergeCell ref="O242:V242"/>
    <mergeCell ref="A230:H230"/>
    <mergeCell ref="A231:H231"/>
    <mergeCell ref="J231:M231"/>
    <mergeCell ref="A233:AA233"/>
    <mergeCell ref="A234:AA234"/>
    <mergeCell ref="A235:AA235"/>
    <mergeCell ref="A228:H228"/>
    <mergeCell ref="J228:M228"/>
    <mergeCell ref="N228:P228"/>
    <mergeCell ref="A229:H229"/>
    <mergeCell ref="J229:M229"/>
    <mergeCell ref="N229:P229"/>
    <mergeCell ref="Y224:Y226"/>
    <mergeCell ref="Z224:Z226"/>
    <mergeCell ref="AA224:AA226"/>
    <mergeCell ref="A227:H227"/>
    <mergeCell ref="J227:M227"/>
    <mergeCell ref="N227:P227"/>
    <mergeCell ref="S224:S226"/>
    <mergeCell ref="T224:T226"/>
    <mergeCell ref="U224:U226"/>
    <mergeCell ref="V224:V226"/>
    <mergeCell ref="W224:W226"/>
    <mergeCell ref="X224:X226"/>
    <mergeCell ref="A224:H226"/>
    <mergeCell ref="I224:I226"/>
    <mergeCell ref="J224:M226"/>
    <mergeCell ref="N224:P226"/>
    <mergeCell ref="Q224:Q226"/>
    <mergeCell ref="R224:R226"/>
    <mergeCell ref="A222:H222"/>
    <mergeCell ref="J222:M222"/>
    <mergeCell ref="N222:P222"/>
    <mergeCell ref="A223:H223"/>
    <mergeCell ref="J223:M223"/>
    <mergeCell ref="N223:P223"/>
    <mergeCell ref="A220:H220"/>
    <mergeCell ref="J220:M220"/>
    <mergeCell ref="N220:P220"/>
    <mergeCell ref="A221:H221"/>
    <mergeCell ref="J221:M221"/>
    <mergeCell ref="N221:P221"/>
    <mergeCell ref="A218:H218"/>
    <mergeCell ref="J218:M218"/>
    <mergeCell ref="N218:P218"/>
    <mergeCell ref="A219:H219"/>
    <mergeCell ref="J219:M219"/>
    <mergeCell ref="N219:P219"/>
    <mergeCell ref="Y215:Y216"/>
    <mergeCell ref="Z215:Z216"/>
    <mergeCell ref="AA215:AA216"/>
    <mergeCell ref="A217:H217"/>
    <mergeCell ref="J217:M217"/>
    <mergeCell ref="N217:P217"/>
    <mergeCell ref="S215:S216"/>
    <mergeCell ref="T215:T216"/>
    <mergeCell ref="U215:U216"/>
    <mergeCell ref="V215:V216"/>
    <mergeCell ref="W215:W216"/>
    <mergeCell ref="X215:X216"/>
    <mergeCell ref="A215:H216"/>
    <mergeCell ref="I215:I216"/>
    <mergeCell ref="J215:M216"/>
    <mergeCell ref="N215:P216"/>
    <mergeCell ref="Q215:Q216"/>
    <mergeCell ref="R215:R216"/>
    <mergeCell ref="A213:H213"/>
    <mergeCell ref="J213:M213"/>
    <mergeCell ref="N213:P213"/>
    <mergeCell ref="A214:H214"/>
    <mergeCell ref="J214:M214"/>
    <mergeCell ref="N214:P214"/>
    <mergeCell ref="A211:H211"/>
    <mergeCell ref="J211:M211"/>
    <mergeCell ref="N211:P211"/>
    <mergeCell ref="A212:H212"/>
    <mergeCell ref="J212:M212"/>
    <mergeCell ref="N212:P212"/>
    <mergeCell ref="A209:H209"/>
    <mergeCell ref="J209:M209"/>
    <mergeCell ref="N209:P209"/>
    <mergeCell ref="A210:H210"/>
    <mergeCell ref="J210:M210"/>
    <mergeCell ref="N210:P210"/>
    <mergeCell ref="A207:H207"/>
    <mergeCell ref="J207:M207"/>
    <mergeCell ref="N207:P207"/>
    <mergeCell ref="A208:H208"/>
    <mergeCell ref="J208:M208"/>
    <mergeCell ref="N208:P208"/>
    <mergeCell ref="A205:H205"/>
    <mergeCell ref="J205:M205"/>
    <mergeCell ref="N205:P205"/>
    <mergeCell ref="A206:H206"/>
    <mergeCell ref="J206:M206"/>
    <mergeCell ref="N206:P206"/>
    <mergeCell ref="A203:H203"/>
    <mergeCell ref="J203:M203"/>
    <mergeCell ref="N203:P203"/>
    <mergeCell ref="A204:H204"/>
    <mergeCell ref="J204:M204"/>
    <mergeCell ref="N204:P204"/>
    <mergeCell ref="W200:W201"/>
    <mergeCell ref="X200:X201"/>
    <mergeCell ref="Y200:Y201"/>
    <mergeCell ref="Z200:Z201"/>
    <mergeCell ref="AA200:AA201"/>
    <mergeCell ref="A202:H202"/>
    <mergeCell ref="J202:M202"/>
    <mergeCell ref="N202:P202"/>
    <mergeCell ref="Q200:Q201"/>
    <mergeCell ref="R200:R201"/>
    <mergeCell ref="T200:T201"/>
    <mergeCell ref="U200:U201"/>
    <mergeCell ref="V200:V201"/>
    <mergeCell ref="A199:H199"/>
    <mergeCell ref="J199:M199"/>
    <mergeCell ref="N199:P199"/>
    <mergeCell ref="A200:H201"/>
    <mergeCell ref="I200:I201"/>
    <mergeCell ref="J200:M201"/>
    <mergeCell ref="N200:P201"/>
    <mergeCell ref="W192:W197"/>
    <mergeCell ref="X192:X197"/>
    <mergeCell ref="Y192:Y197"/>
    <mergeCell ref="Z192:Z197"/>
    <mergeCell ref="AA192:AA197"/>
    <mergeCell ref="T192:T197"/>
    <mergeCell ref="U192:U197"/>
    <mergeCell ref="V192:V197"/>
    <mergeCell ref="S200:S201"/>
    <mergeCell ref="A198:H198"/>
    <mergeCell ref="J198:M198"/>
    <mergeCell ref="N198:P198"/>
    <mergeCell ref="Q192:Q197"/>
    <mergeCell ref="R192:R197"/>
    <mergeCell ref="S192:S197"/>
    <mergeCell ref="A191:H191"/>
    <mergeCell ref="J191:M191"/>
    <mergeCell ref="N191:P191"/>
    <mergeCell ref="A192:H197"/>
    <mergeCell ref="I192:I197"/>
    <mergeCell ref="J192:M197"/>
    <mergeCell ref="N192:P197"/>
    <mergeCell ref="A189:H189"/>
    <mergeCell ref="J189:M189"/>
    <mergeCell ref="N189:P189"/>
    <mergeCell ref="A190:H190"/>
    <mergeCell ref="J190:M190"/>
    <mergeCell ref="N190:P190"/>
    <mergeCell ref="A187:H187"/>
    <mergeCell ref="J187:M187"/>
    <mergeCell ref="N187:P187"/>
    <mergeCell ref="A188:H188"/>
    <mergeCell ref="J188:M188"/>
    <mergeCell ref="N188:P188"/>
    <mergeCell ref="X182:X185"/>
    <mergeCell ref="Y182:Y185"/>
    <mergeCell ref="Z182:Z185"/>
    <mergeCell ref="A186:H186"/>
    <mergeCell ref="J186:M186"/>
    <mergeCell ref="N186:P186"/>
    <mergeCell ref="Q180:U181"/>
    <mergeCell ref="V180:V185"/>
    <mergeCell ref="W180:Z181"/>
    <mergeCell ref="AA180:AA185"/>
    <mergeCell ref="Q182:Q185"/>
    <mergeCell ref="R182:R185"/>
    <mergeCell ref="S182:S185"/>
    <mergeCell ref="T182:T185"/>
    <mergeCell ref="U182:U185"/>
    <mergeCell ref="W182:W185"/>
    <mergeCell ref="A175:L175"/>
    <mergeCell ref="N175:V175"/>
    <mergeCell ref="W175:AA175"/>
    <mergeCell ref="A177:AA177"/>
    <mergeCell ref="W178:AA178"/>
    <mergeCell ref="A179:H185"/>
    <mergeCell ref="I179:I185"/>
    <mergeCell ref="J179:M185"/>
    <mergeCell ref="N179:AA179"/>
    <mergeCell ref="N180:P185"/>
    <mergeCell ref="A171:L173"/>
    <mergeCell ref="M171:M173"/>
    <mergeCell ref="N171:V173"/>
    <mergeCell ref="W171:AA173"/>
    <mergeCell ref="A174:L174"/>
    <mergeCell ref="N174:V174"/>
    <mergeCell ref="W174:AA174"/>
    <mergeCell ref="A169:L169"/>
    <mergeCell ref="N169:V169"/>
    <mergeCell ref="W169:AA169"/>
    <mergeCell ref="A170:L170"/>
    <mergeCell ref="N170:V170"/>
    <mergeCell ref="W170:AA170"/>
    <mergeCell ref="A167:L167"/>
    <mergeCell ref="N167:V167"/>
    <mergeCell ref="W167:AA167"/>
    <mergeCell ref="A168:L168"/>
    <mergeCell ref="N168:V168"/>
    <mergeCell ref="W168:AA168"/>
    <mergeCell ref="A164:L165"/>
    <mergeCell ref="M164:M165"/>
    <mergeCell ref="N164:V165"/>
    <mergeCell ref="W164:AA165"/>
    <mergeCell ref="A166:L166"/>
    <mergeCell ref="N166:V166"/>
    <mergeCell ref="W166:AA166"/>
    <mergeCell ref="A162:L162"/>
    <mergeCell ref="N162:V162"/>
    <mergeCell ref="W162:AA162"/>
    <mergeCell ref="A163:L163"/>
    <mergeCell ref="N163:V163"/>
    <mergeCell ref="W163:AA163"/>
    <mergeCell ref="A160:L160"/>
    <mergeCell ref="N160:V160"/>
    <mergeCell ref="W160:AA160"/>
    <mergeCell ref="A161:L161"/>
    <mergeCell ref="N161:V161"/>
    <mergeCell ref="W161:AA161"/>
    <mergeCell ref="A158:L158"/>
    <mergeCell ref="N158:V158"/>
    <mergeCell ref="W158:AA158"/>
    <mergeCell ref="A159:L159"/>
    <mergeCell ref="N159:V159"/>
    <mergeCell ref="W159:AA159"/>
    <mergeCell ref="A156:L156"/>
    <mergeCell ref="N156:V156"/>
    <mergeCell ref="W156:AA156"/>
    <mergeCell ref="A157:L157"/>
    <mergeCell ref="N157:V157"/>
    <mergeCell ref="W157:AA157"/>
    <mergeCell ref="A154:L154"/>
    <mergeCell ref="N154:V154"/>
    <mergeCell ref="W154:AA154"/>
    <mergeCell ref="A155:L155"/>
    <mergeCell ref="N155:V155"/>
    <mergeCell ref="W155:AA155"/>
    <mergeCell ref="A152:L152"/>
    <mergeCell ref="N152:V152"/>
    <mergeCell ref="W152:AA152"/>
    <mergeCell ref="A153:L153"/>
    <mergeCell ref="N153:V153"/>
    <mergeCell ref="W153:AA153"/>
    <mergeCell ref="A150:L150"/>
    <mergeCell ref="N150:V150"/>
    <mergeCell ref="W150:AA150"/>
    <mergeCell ref="A151:L151"/>
    <mergeCell ref="N151:V151"/>
    <mergeCell ref="W151:AA151"/>
    <mergeCell ref="A146:L146"/>
    <mergeCell ref="N146:V146"/>
    <mergeCell ref="W146:AA146"/>
    <mergeCell ref="A147:L149"/>
    <mergeCell ref="M147:M149"/>
    <mergeCell ref="N147:V149"/>
    <mergeCell ref="W147:AA149"/>
    <mergeCell ref="A144:L144"/>
    <mergeCell ref="N144:V144"/>
    <mergeCell ref="W144:AA144"/>
    <mergeCell ref="A145:L145"/>
    <mergeCell ref="N145:V145"/>
    <mergeCell ref="W145:AA145"/>
    <mergeCell ref="A142:L142"/>
    <mergeCell ref="N142:V142"/>
    <mergeCell ref="W142:AA142"/>
    <mergeCell ref="A143:L143"/>
    <mergeCell ref="N143:V143"/>
    <mergeCell ref="W143:AA143"/>
    <mergeCell ref="A139:L139"/>
    <mergeCell ref="N139:V139"/>
    <mergeCell ref="W139:AA139"/>
    <mergeCell ref="A140:L141"/>
    <mergeCell ref="M140:M141"/>
    <mergeCell ref="N140:V141"/>
    <mergeCell ref="W140:AA141"/>
    <mergeCell ref="A136:L136"/>
    <mergeCell ref="N136:V136"/>
    <mergeCell ref="W136:AA136"/>
    <mergeCell ref="A137:L137"/>
    <mergeCell ref="N137:AA137"/>
    <mergeCell ref="A138:L138"/>
    <mergeCell ref="N138:V138"/>
    <mergeCell ref="W138:AA138"/>
    <mergeCell ref="A134:L134"/>
    <mergeCell ref="N134:V134"/>
    <mergeCell ref="W134:AA134"/>
    <mergeCell ref="A135:L135"/>
    <mergeCell ref="N135:V135"/>
    <mergeCell ref="W135:AA135"/>
    <mergeCell ref="A132:L132"/>
    <mergeCell ref="N132:V132"/>
    <mergeCell ref="W132:AA132"/>
    <mergeCell ref="A133:L133"/>
    <mergeCell ref="N133:V133"/>
    <mergeCell ref="W133:AA133"/>
    <mergeCell ref="A130:L130"/>
    <mergeCell ref="N130:V130"/>
    <mergeCell ref="W130:AA130"/>
    <mergeCell ref="A131:L131"/>
    <mergeCell ref="N131:V131"/>
    <mergeCell ref="W131:AA131"/>
    <mergeCell ref="A128:L128"/>
    <mergeCell ref="N128:V128"/>
    <mergeCell ref="W128:AA128"/>
    <mergeCell ref="A129:L129"/>
    <mergeCell ref="N129:V129"/>
    <mergeCell ref="W129:AA129"/>
    <mergeCell ref="A126:L126"/>
    <mergeCell ref="N126:V126"/>
    <mergeCell ref="W126:AA126"/>
    <mergeCell ref="A127:L127"/>
    <mergeCell ref="N127:V127"/>
    <mergeCell ref="W127:AA127"/>
    <mergeCell ref="A124:L124"/>
    <mergeCell ref="N124:V124"/>
    <mergeCell ref="W124:AA124"/>
    <mergeCell ref="A125:L125"/>
    <mergeCell ref="N125:V125"/>
    <mergeCell ref="W125:AA125"/>
    <mergeCell ref="A122:L122"/>
    <mergeCell ref="N122:V122"/>
    <mergeCell ref="W122:AA122"/>
    <mergeCell ref="A123:L123"/>
    <mergeCell ref="N123:V123"/>
    <mergeCell ref="W123:AA123"/>
    <mergeCell ref="A117:L119"/>
    <mergeCell ref="M117:M119"/>
    <mergeCell ref="N117:AA119"/>
    <mergeCell ref="A120:L120"/>
    <mergeCell ref="N120:AA120"/>
    <mergeCell ref="A121:L121"/>
    <mergeCell ref="N121:AA121"/>
    <mergeCell ref="A114:L114"/>
    <mergeCell ref="N114:AA114"/>
    <mergeCell ref="A115:L115"/>
    <mergeCell ref="N115:AA115"/>
    <mergeCell ref="A116:L116"/>
    <mergeCell ref="N116:AA116"/>
    <mergeCell ref="A110:L111"/>
    <mergeCell ref="M110:M111"/>
    <mergeCell ref="N110:AA111"/>
    <mergeCell ref="A112:L112"/>
    <mergeCell ref="N112:AA112"/>
    <mergeCell ref="A113:L113"/>
    <mergeCell ref="N113:AA113"/>
    <mergeCell ref="A107:L107"/>
    <mergeCell ref="N107:AA107"/>
    <mergeCell ref="A108:L108"/>
    <mergeCell ref="N108:AA108"/>
    <mergeCell ref="A109:L109"/>
    <mergeCell ref="N109:AA109"/>
    <mergeCell ref="A104:L104"/>
    <mergeCell ref="N104:AA104"/>
    <mergeCell ref="A105:L105"/>
    <mergeCell ref="N105:AA105"/>
    <mergeCell ref="A106:L106"/>
    <mergeCell ref="N106:AA106"/>
    <mergeCell ref="A101:L101"/>
    <mergeCell ref="N101:AA101"/>
    <mergeCell ref="A102:L102"/>
    <mergeCell ref="N102:AA102"/>
    <mergeCell ref="A103:L103"/>
    <mergeCell ref="N103:AA103"/>
    <mergeCell ref="A98:L98"/>
    <mergeCell ref="N98:AA98"/>
    <mergeCell ref="A99:L99"/>
    <mergeCell ref="N99:AA99"/>
    <mergeCell ref="A100:L100"/>
    <mergeCell ref="N100:AA100"/>
    <mergeCell ref="A93:L95"/>
    <mergeCell ref="M93:M95"/>
    <mergeCell ref="N93:AA95"/>
    <mergeCell ref="A96:L96"/>
    <mergeCell ref="N96:AA96"/>
    <mergeCell ref="A97:L97"/>
    <mergeCell ref="N97:AA97"/>
    <mergeCell ref="A90:L90"/>
    <mergeCell ref="N90:AA90"/>
    <mergeCell ref="A91:L91"/>
    <mergeCell ref="N91:AA91"/>
    <mergeCell ref="A92:L92"/>
    <mergeCell ref="N92:AA92"/>
    <mergeCell ref="A87:L87"/>
    <mergeCell ref="N87:AA87"/>
    <mergeCell ref="A88:L88"/>
    <mergeCell ref="N88:AA88"/>
    <mergeCell ref="A89:L89"/>
    <mergeCell ref="N89:AA89"/>
    <mergeCell ref="A83:L83"/>
    <mergeCell ref="N83:AA83"/>
    <mergeCell ref="A84:L84"/>
    <mergeCell ref="N84:AA84"/>
    <mergeCell ref="A85:L86"/>
    <mergeCell ref="M85:M86"/>
    <mergeCell ref="N85:AA86"/>
    <mergeCell ref="A80:L80"/>
    <mergeCell ref="N80:AA80"/>
    <mergeCell ref="A81:L81"/>
    <mergeCell ref="N81:AA81"/>
    <mergeCell ref="A82:L82"/>
    <mergeCell ref="N82:AA82"/>
    <mergeCell ref="A77:L77"/>
    <mergeCell ref="N77:AA77"/>
    <mergeCell ref="A78:L78"/>
    <mergeCell ref="N78:AA78"/>
    <mergeCell ref="A79:L79"/>
    <mergeCell ref="N79:AA79"/>
    <mergeCell ref="A74:L74"/>
    <mergeCell ref="N74:AA74"/>
    <mergeCell ref="A75:L75"/>
    <mergeCell ref="N75:AA75"/>
    <mergeCell ref="A76:L76"/>
    <mergeCell ref="N76:AA76"/>
    <mergeCell ref="A71:L71"/>
    <mergeCell ref="N71:AA71"/>
    <mergeCell ref="A72:L72"/>
    <mergeCell ref="N72:AA72"/>
    <mergeCell ref="A73:L73"/>
    <mergeCell ref="N73:AA73"/>
    <mergeCell ref="A68:L68"/>
    <mergeCell ref="N68:AA68"/>
    <mergeCell ref="A69:L69"/>
    <mergeCell ref="N69:AA69"/>
    <mergeCell ref="A70:L70"/>
    <mergeCell ref="N70:AA70"/>
    <mergeCell ref="A65:L65"/>
    <mergeCell ref="N65:AA65"/>
    <mergeCell ref="A66:L66"/>
    <mergeCell ref="N66:AA66"/>
    <mergeCell ref="A67:L67"/>
    <mergeCell ref="N67:AA67"/>
    <mergeCell ref="A61:L62"/>
    <mergeCell ref="M61:M62"/>
    <mergeCell ref="N61:V62"/>
    <mergeCell ref="W61:AA62"/>
    <mergeCell ref="A63:L64"/>
    <mergeCell ref="M63:M64"/>
    <mergeCell ref="N63:V64"/>
    <mergeCell ref="W63:AA64"/>
    <mergeCell ref="A59:L59"/>
    <mergeCell ref="N59:V59"/>
    <mergeCell ref="W59:AA59"/>
    <mergeCell ref="A60:L60"/>
    <mergeCell ref="N60:V60"/>
    <mergeCell ref="W60:AA60"/>
    <mergeCell ref="A57:L57"/>
    <mergeCell ref="N57:V57"/>
    <mergeCell ref="W57:AA57"/>
    <mergeCell ref="A58:L58"/>
    <mergeCell ref="N58:V58"/>
    <mergeCell ref="W58:AA58"/>
    <mergeCell ref="A54:L54"/>
    <mergeCell ref="N54:V54"/>
    <mergeCell ref="W54:AA54"/>
    <mergeCell ref="A55:L56"/>
    <mergeCell ref="M55:M56"/>
    <mergeCell ref="N55:V56"/>
    <mergeCell ref="W55:AA56"/>
    <mergeCell ref="A52:L52"/>
    <mergeCell ref="N52:V52"/>
    <mergeCell ref="W52:AA52"/>
    <mergeCell ref="A53:L53"/>
    <mergeCell ref="N53:V53"/>
    <mergeCell ref="W53:AA53"/>
    <mergeCell ref="A50:L50"/>
    <mergeCell ref="N50:V50"/>
    <mergeCell ref="W50:AA50"/>
    <mergeCell ref="A51:L51"/>
    <mergeCell ref="N51:V51"/>
    <mergeCell ref="W51:AA51"/>
    <mergeCell ref="A47:L48"/>
    <mergeCell ref="M47:M48"/>
    <mergeCell ref="N47:V48"/>
    <mergeCell ref="W47:AA48"/>
    <mergeCell ref="A49:L49"/>
    <mergeCell ref="N49:V49"/>
    <mergeCell ref="W49:AA49"/>
    <mergeCell ref="A37:AA37"/>
    <mergeCell ref="A39:AA40"/>
    <mergeCell ref="A41:AA41"/>
    <mergeCell ref="A43:AA44"/>
    <mergeCell ref="A46:L46"/>
    <mergeCell ref="N46:AA46"/>
    <mergeCell ref="D28:V28"/>
    <mergeCell ref="X28:AA28"/>
    <mergeCell ref="A30:AA30"/>
    <mergeCell ref="A32:AA33"/>
    <mergeCell ref="A34:AA34"/>
    <mergeCell ref="A35:AA36"/>
    <mergeCell ref="X23:AA25"/>
    <mergeCell ref="A24:C25"/>
    <mergeCell ref="D24:V25"/>
    <mergeCell ref="X26:AA27"/>
    <mergeCell ref="A27:C27"/>
    <mergeCell ref="D27:V27"/>
    <mergeCell ref="X18:AA19"/>
    <mergeCell ref="A19:C19"/>
    <mergeCell ref="D19:V19"/>
    <mergeCell ref="X20:AA22"/>
    <mergeCell ref="A21:C22"/>
    <mergeCell ref="D21:V22"/>
    <mergeCell ref="X14:AA14"/>
    <mergeCell ref="A15:C15"/>
    <mergeCell ref="D15:V15"/>
    <mergeCell ref="X15:AA15"/>
    <mergeCell ref="W16:W17"/>
    <mergeCell ref="X16:AA17"/>
    <mergeCell ref="A17:C17"/>
    <mergeCell ref="D17:V17"/>
    <mergeCell ref="A10:B10"/>
    <mergeCell ref="V10:W10"/>
    <mergeCell ref="A11:B11"/>
    <mergeCell ref="A12:W12"/>
    <mergeCell ref="X12:AA12"/>
    <mergeCell ref="X13:AA13"/>
    <mergeCell ref="A8:C8"/>
    <mergeCell ref="E8:H8"/>
    <mergeCell ref="N8:Q8"/>
    <mergeCell ref="W8:AA8"/>
    <mergeCell ref="A9:C9"/>
    <mergeCell ref="E9:H9"/>
    <mergeCell ref="N9:Q9"/>
    <mergeCell ref="W9:AA9"/>
    <mergeCell ref="N2:AA2"/>
    <mergeCell ref="A4:H4"/>
    <mergeCell ref="V4:AA4"/>
    <mergeCell ref="A6:H6"/>
    <mergeCell ref="V6:AA6"/>
    <mergeCell ref="A7:H7"/>
    <mergeCell ref="V7:AA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1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2016-03-02T06:41:49Z</cp:lastPrinted>
  <dcterms:created xsi:type="dcterms:W3CDTF">2010-08-30T11:00:24Z</dcterms:created>
  <dcterms:modified xsi:type="dcterms:W3CDTF">2016-03-02T11:23:16Z</dcterms:modified>
  <cp:category/>
  <cp:version/>
  <cp:contentType/>
  <cp:contentStatus/>
</cp:coreProperties>
</file>